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'List1'!$A$1:$H$541</definedName>
  </definedNames>
  <calcPr fullCalcOnLoad="1"/>
</workbook>
</file>

<file path=xl/sharedStrings.xml><?xml version="1.0" encoding="utf-8"?>
<sst xmlns="http://schemas.openxmlformats.org/spreadsheetml/2006/main" count="1077" uniqueCount="445">
  <si>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</si>
  <si>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</si>
  <si>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</si>
  <si>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</si>
  <si>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</si>
  <si>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</si>
  <si>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</si>
  <si>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</si>
  <si>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</si>
  <si>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</si>
  <si>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</si>
  <si>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</si>
  <si>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</si>
  <si>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</si>
  <si>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</si>
  <si>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</si>
  <si>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</si>
  <si>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</si>
  <si>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</si>
  <si>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</si>
  <si>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</si>
  <si>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</si>
  <si>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</si>
  <si>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</si>
  <si>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</si>
  <si>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</si>
  <si>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</si>
  <si>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</si>
  <si>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</si>
  <si>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</si>
  <si>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</si>
  <si>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</si>
  <si>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</si>
  <si>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</si>
  <si>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</si>
  <si>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</si>
  <si>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</si>
  <si>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</si>
  <si>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</si>
  <si>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</si>
  <si>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</si>
  <si>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</si>
  <si>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</si>
  <si>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</si>
  <si>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</si>
  <si>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</si>
  <si>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</si>
  <si>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</si>
  <si>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</si>
  <si>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</si>
  <si>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</si>
  <si>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</si>
  <si>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</si>
  <si>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</si>
  <si>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</si>
  <si>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</si>
  <si>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</si>
  <si>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</si>
  <si>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</si>
  <si>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</si>
  <si>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</si>
  <si>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</si>
  <si>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</si>
  <si>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</si>
  <si>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</si>
  <si>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</si>
  <si>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</si>
  <si>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</si>
  <si>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</si>
  <si>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</si>
  <si>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</si>
  <si>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</si>
  <si>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</si>
  <si>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</si>
  <si>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</si>
  <si>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</si>
  <si>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</si>
  <si>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</si>
  <si>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</si>
  <si>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</si>
  <si>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</si>
  <si>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</si>
  <si>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</si>
  <si>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</si>
  <si>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</si>
  <si>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</si>
  <si>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</si>
  <si>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</si>
  <si>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</si>
  <si>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</si>
  <si>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</si>
  <si>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</si>
  <si>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</si>
  <si>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</si>
  <si>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</si>
  <si>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</si>
  <si>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</si>
  <si>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</si>
  <si>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</si>
  <si>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</si>
  <si>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</si>
  <si>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</si>
  <si>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</si>
  <si>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</si>
  <si>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</si>
  <si>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</si>
  <si>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</si>
  <si>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</si>
  <si>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</si>
  <si>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</si>
  <si>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</si>
  <si>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</si>
  <si>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</si>
  <si>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</si>
  <si>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</si>
  <si>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</si>
  <si>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</si>
  <si>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</si>
  <si>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</si>
  <si>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</si>
  <si>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</si>
  <si>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</si>
  <si>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</si>
  <si>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</si>
  <si>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</si>
  <si>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</si>
  <si>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</si>
  <si>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</si>
  <si>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</si>
  <si>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</si>
  <si>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</si>
  <si>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</si>
  <si>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</si>
  <si>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</si>
  <si>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</si>
  <si>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</si>
  <si>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</si>
  <si>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</si>
  <si>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</si>
  <si>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</si>
  <si>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</si>
  <si>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</si>
  <si>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</si>
  <si>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</si>
  <si>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</si>
  <si>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</si>
  <si>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</si>
  <si>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</si>
  <si>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</si>
  <si>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</si>
  <si>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</si>
  <si>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</si>
  <si>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</si>
  <si>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</si>
  <si>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</si>
  <si>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</si>
  <si>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</si>
  <si>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</si>
  <si>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</si>
  <si>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</si>
  <si>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</si>
  <si>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</si>
  <si>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</si>
  <si>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</si>
  <si>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</si>
  <si>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</si>
  <si>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</si>
  <si>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</si>
  <si>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</si>
  <si>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</si>
  <si>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</si>
  <si>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</si>
  <si>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</si>
  <si>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</si>
  <si>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</si>
  <si>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</si>
  <si>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</si>
  <si>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</si>
  <si>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</si>
  <si>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</si>
  <si>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</si>
  <si>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</si>
  <si>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</si>
  <si>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</si>
  <si>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</si>
  <si>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</si>
  <si>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</si>
  <si>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</si>
  <si>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</si>
  <si>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</si>
  <si>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</si>
  <si>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</si>
  <si>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</si>
  <si>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</si>
  <si>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</si>
  <si>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</si>
  <si>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</si>
  <si>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</si>
  <si>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</si>
  <si>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</si>
  <si>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</si>
  <si>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</si>
  <si>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</si>
  <si>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</si>
  <si>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</si>
  <si>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</si>
  <si>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</si>
  <si>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</si>
  <si>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</si>
  <si>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</si>
  <si>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</si>
  <si>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</si>
  <si>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</si>
  <si>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</si>
  <si>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</si>
  <si>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</si>
  <si>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</si>
  <si>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</si>
  <si>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</si>
  <si>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</si>
  <si>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</si>
  <si>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</si>
  <si>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</si>
  <si>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</si>
  <si>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</si>
  <si>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</si>
  <si>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</si>
  <si>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</si>
  <si>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</si>
  <si>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</si>
  <si>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</si>
  <si>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</si>
  <si>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</si>
  <si>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</si>
  <si>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</si>
  <si>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</si>
  <si>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</si>
  <si>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</si>
  <si>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</si>
  <si>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</si>
  <si>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</si>
  <si>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</si>
  <si>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</si>
  <si>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</si>
  <si>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</si>
  <si>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</si>
  <si>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</si>
  <si>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</si>
  <si>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</si>
  <si>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</si>
  <si>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</si>
  <si>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</si>
  <si>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</si>
  <si>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</si>
  <si>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</si>
  <si>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</si>
  <si>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</si>
  <si>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</si>
  <si>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</si>
  <si>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</si>
  <si>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</si>
  <si>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</si>
  <si>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</si>
  <si>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</si>
  <si>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</si>
  <si>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</si>
  <si>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</si>
  <si>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</si>
  <si>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</si>
  <si>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</si>
  <si>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</si>
  <si>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</si>
  <si>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</si>
  <si>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</si>
  <si>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</si>
  <si>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</si>
  <si>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</si>
  <si>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</si>
  <si>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</si>
  <si>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</si>
  <si>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</si>
  <si>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</si>
  <si>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</si>
  <si>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</si>
  <si>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</si>
  <si>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</si>
  <si>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</si>
  <si>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</si>
  <si>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</si>
  <si>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</si>
  <si>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</si>
  <si>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</si>
  <si>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</si>
  <si>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</si>
  <si>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</si>
  <si>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</si>
  <si>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</si>
  <si>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</si>
  <si>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</si>
  <si>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</si>
  <si>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</si>
  <si>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</si>
  <si>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</si>
  <si>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</si>
  <si>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</si>
  <si>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</si>
  <si>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</si>
  <si>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</si>
  <si>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</si>
  <si>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</si>
  <si>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</si>
  <si>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</si>
  <si>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</si>
  <si>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</si>
  <si>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</si>
  <si>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</si>
  <si>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</si>
  <si>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</si>
  <si>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</si>
  <si>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</si>
  <si>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</si>
  <si>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</si>
  <si>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</si>
  <si>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</si>
  <si>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</si>
  <si>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</si>
  <si>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</si>
  <si>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</si>
  <si>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</si>
  <si>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</si>
  <si>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</si>
  <si>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</si>
  <si>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</si>
  <si>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</si>
  <si>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</si>
  <si>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</si>
  <si>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</si>
  <si>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</si>
  <si>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</si>
  <si>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</si>
  <si>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</si>
  <si>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</si>
  <si>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</si>
  <si>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</si>
  <si>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</si>
  <si>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</si>
  <si>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</si>
  <si>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</si>
  <si>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</si>
  <si>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</si>
  <si>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</si>
  <si>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</si>
  <si>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</si>
  <si>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</si>
  <si>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</si>
  <si>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</si>
  <si>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</si>
  <si>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</si>
  <si>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</si>
  <si>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</si>
  <si>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</si>
  <si>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</si>
  <si>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</si>
  <si>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</si>
  <si>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</si>
  <si>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</si>
  <si>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</si>
  <si>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</si>
  <si>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</si>
  <si>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</si>
  <si>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</si>
  <si>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</si>
  <si>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</si>
  <si>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</si>
  <si>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</si>
  <si>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</si>
  <si>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</si>
  <si>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</si>
  <si>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</si>
  <si>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</si>
  <si>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</si>
  <si>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</si>
  <si>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</si>
  <si>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</si>
  <si>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</si>
  <si>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</si>
  <si>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</si>
  <si>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</si>
  <si>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</si>
  <si>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</si>
  <si>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</si>
  <si>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</si>
  <si>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</si>
  <si>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</si>
  <si>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</si>
  <si>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</si>
  <si>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</si>
  <si>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</si>
  <si>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</si>
  <si>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</si>
  <si>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</si>
  <si>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</si>
  <si>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</si>
  <si>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</si>
  <si>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</si>
  <si>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</si>
  <si>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</si>
  <si>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</si>
  <si>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</si>
  <si>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</si>
  <si>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</si>
  <si>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</si>
  <si>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</si>
  <si>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</si>
  <si>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</si>
  <si>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</si>
  <si>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</si>
  <si>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</si>
  <si>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</si>
  <si>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</si>
  <si>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</si>
  <si>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</si>
  <si>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</si>
  <si>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</si>
  <si>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</si>
  <si>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</si>
  <si>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</si>
  <si>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</si>
  <si>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</si>
  <si>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</si>
  <si>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</si>
  <si>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</si>
  <si>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</si>
  <si>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</si>
  <si>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</si>
  <si>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</si>
  <si>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</si>
  <si>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</si>
  <si>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* Preliminarni podaci</t>
  </si>
  <si>
    <t>Agencija za plaćanja u poljoprivredi, ribarstvu i ruralnom razvoju</t>
  </si>
  <si>
    <t>Agencija za kvalitetu i akreditaciju u zdravstvu i socijalnoj skrbi</t>
  </si>
  <si>
    <t>Mjesečni izvještaj po organizacijskoj klasifikaciji Državnog proračuna i računima 3 i 4 ekonomske klasifikacije za razdoblje siječanj-srpanj 2014. i 2015. godine</t>
  </si>
  <si>
    <t>Siječanj-srpanj
2014.</t>
  </si>
  <si>
    <t>Siječanj-srpanj
2015.*</t>
  </si>
  <si>
    <t>Ured zastupnika Republike Hrvatske pred Europskim sudom za ljudska prava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</si>
</sst>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>
      <alignment horizontal="center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5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6384" width="9.140625" style="1" customWidth="1"/>
  </cols>
  <sheetData>
    <row r="1" ht="12.75">
      <c r="A1" s="8" t="s">
        <v>441</v>
      </c>
    </row>
    <row r="2" spans="3:6" ht="13.5" thickBot="1">
      <c r="C2" s="35"/>
      <c r="D2" s="35"/>
      <c r="E2" s="35"/>
      <c r="F2" s="35"/>
    </row>
    <row r="3" spans="1:8" ht="39.75" customHeight="1">
      <c r="A3" s="27"/>
      <c r="B3" s="28" t="s">
        <v>355</v>
      </c>
      <c r="C3" s="41" t="s">
        <v>442</v>
      </c>
      <c r="D3" s="41" t="s">
        <v>387</v>
      </c>
      <c r="E3" s="29" t="s">
        <v>443</v>
      </c>
      <c r="F3" s="30" t="s">
        <v>388</v>
      </c>
      <c r="G3" s="30" t="s">
        <v>389</v>
      </c>
      <c r="H3" s="31" t="s">
        <v>390</v>
      </c>
    </row>
    <row r="4" spans="1:13" ht="12.75">
      <c r="A4" s="17"/>
      <c r="B4" s="18" t="s">
        <v>0</v>
      </c>
      <c r="C4" s="19">
        <f>+C5+C15+C19+C23+C27+C31+C35+C84+C103+C104+C108+C112+C116+C123+C127+C143+C150+C154+C182+C189+C193+C220+C242+C252+C271+C287+C303+C348+C373+C377+C387+C438+C445+C449+C492+C496+C500+C504+C508+C512+C516+C520+C521+C522+C523+C527+C531+C534</f>
        <v>74917057156.68</v>
      </c>
      <c r="D4" s="19">
        <f>+D5+D15+D19+D23+D27+D31+D35+D84+D103+D104+D108+D112+D116+D123+D127+D143+D150+D154+D182+D189+D193+D220+D242+D252+D271+D287+D303+D348+D373+D377+D387+D438+D445+D449+D492+D496+D500+D504+D508+D512+D516+D520+D521+D522+D523+D527+D531+D534</f>
        <v>118975040935</v>
      </c>
      <c r="E4" s="19">
        <f>+E5+E15+E19+E23+E27+E31+E35+E84+E103+E104+E108+E112+E116+E123+E127+E143+E150+E154+E182+E189+E193+E220+E242+E252+E271+E287+E303+E348+E373+E377+E387+E438+E445+E449+E492+E496+E500+E504+E508+E512+E516+E520+E521+E522+E523+E527+E531+E534</f>
        <v>68969983169.02998</v>
      </c>
      <c r="F4" s="23">
        <f>IF(C4=0,"x",E4/C4*100)</f>
        <v>92.06178911270845</v>
      </c>
      <c r="G4" s="23">
        <f>IF(D4=0,"x",E4/D4*100)</f>
        <v>57.97012770662594</v>
      </c>
      <c r="H4" s="20">
        <f>+H5+H15+H19+H23+H27+H31+H35+H84+H103+H104+H108+H112+H116+H123+H127+H143+H150+H154+H182+H189+H193+H220+H242+H252+H271+H287+H303+H348+H373+H377+H387+H438+H445+H449+H492+H496+H500+H504+H508+H512+H516+H520+H521+H522+H523+H527+H531+H534</f>
        <v>-5947073987.649998</v>
      </c>
      <c r="I4" s="21"/>
      <c r="J4" s="37"/>
      <c r="K4" s="38"/>
      <c r="L4" s="38"/>
      <c r="M4" s="38"/>
    </row>
    <row r="5" spans="1:15" s="8" customFormat="1" ht="12.75">
      <c r="A5" s="10" t="s">
        <v>1</v>
      </c>
      <c r="B5" s="7" t="s">
        <v>2</v>
      </c>
      <c r="C5" s="32">
        <v>143059559.06</v>
      </c>
      <c r="D5" s="32">
        <v>131958000</v>
      </c>
      <c r="E5" s="32">
        <v>71743063.66</v>
      </c>
      <c r="F5" s="22">
        <f aca="true" t="shared" si="0" ref="F5:F66">IF(C5=0,"x",E5/C5*100)</f>
        <v>50.14908764671261</v>
      </c>
      <c r="G5" s="22">
        <f aca="true" t="shared" si="1" ref="G5:G66">IF(D5=0,"x",E5/D5*100)</f>
        <v>54.36810474544931</v>
      </c>
      <c r="H5" s="14">
        <f aca="true" t="shared" si="2" ref="H5:H66">+E5-C5</f>
        <v>-71316495.4</v>
      </c>
      <c r="J5" s="21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2">
        <v>75281858.47</v>
      </c>
      <c r="D6" s="32">
        <v>131958000</v>
      </c>
      <c r="E6" s="32">
        <v>71743063.66</v>
      </c>
      <c r="F6" s="22">
        <f t="shared" si="0"/>
        <v>95.29927278374747</v>
      </c>
      <c r="G6" s="22">
        <f t="shared" si="1"/>
        <v>54.36810474544931</v>
      </c>
      <c r="H6" s="14">
        <f t="shared" si="2"/>
        <v>-3538794.8100000024</v>
      </c>
      <c r="J6" s="21"/>
      <c r="K6" s="21"/>
      <c r="L6" s="21"/>
    </row>
    <row r="7" spans="1:12" ht="12.75">
      <c r="A7" s="12" t="s">
        <v>5</v>
      </c>
      <c r="B7" s="2" t="s">
        <v>6</v>
      </c>
      <c r="C7" s="33">
        <v>74997426.98</v>
      </c>
      <c r="D7" s="33">
        <v>129928000</v>
      </c>
      <c r="E7" s="33">
        <v>71471935.29</v>
      </c>
      <c r="F7" s="24">
        <f t="shared" si="0"/>
        <v>95.2991831427228</v>
      </c>
      <c r="G7" s="24">
        <f t="shared" si="1"/>
        <v>55.00887821716643</v>
      </c>
      <c r="H7" s="13">
        <f t="shared" si="2"/>
        <v>-3525491.6899999976</v>
      </c>
      <c r="J7" s="21"/>
      <c r="K7" s="21"/>
      <c r="L7" s="21"/>
    </row>
    <row r="8" spans="1:12" ht="12.75">
      <c r="A8" s="12" t="s">
        <v>7</v>
      </c>
      <c r="B8" s="2" t="s">
        <v>8</v>
      </c>
      <c r="C8" s="33">
        <v>284431.49</v>
      </c>
      <c r="D8" s="33">
        <v>2030000</v>
      </c>
      <c r="E8" s="33">
        <v>271128.37</v>
      </c>
      <c r="F8" s="24">
        <f t="shared" si="0"/>
        <v>95.32290886638467</v>
      </c>
      <c r="G8" s="24">
        <f t="shared" si="1"/>
        <v>13.356077339901478</v>
      </c>
      <c r="H8" s="13">
        <f t="shared" si="2"/>
        <v>-13303.119999999995</v>
      </c>
      <c r="J8" s="21"/>
      <c r="K8" s="21"/>
      <c r="L8" s="21"/>
    </row>
    <row r="9" spans="1:12" s="8" customFormat="1" ht="12.75">
      <c r="A9" s="11" t="s">
        <v>9</v>
      </c>
      <c r="B9" s="9" t="s">
        <v>10</v>
      </c>
      <c r="C9" s="32">
        <v>65287530.23</v>
      </c>
      <c r="D9" s="32">
        <v>0</v>
      </c>
      <c r="E9" s="32"/>
      <c r="F9" s="22">
        <f t="shared" si="0"/>
        <v>0</v>
      </c>
      <c r="G9" s="22" t="str">
        <f t="shared" si="1"/>
        <v>x</v>
      </c>
      <c r="H9" s="14">
        <f t="shared" si="2"/>
        <v>-65287530.23</v>
      </c>
      <c r="J9" s="21"/>
      <c r="K9" s="21"/>
      <c r="L9" s="21"/>
    </row>
    <row r="10" spans="1:12" ht="12.75">
      <c r="A10" s="12" t="s">
        <v>5</v>
      </c>
      <c r="B10" s="2" t="s">
        <v>6</v>
      </c>
      <c r="C10" s="33">
        <v>65185805.98</v>
      </c>
      <c r="D10" s="33">
        <v>0</v>
      </c>
      <c r="E10" s="33"/>
      <c r="F10" s="24">
        <f t="shared" si="0"/>
        <v>0</v>
      </c>
      <c r="G10" s="24" t="str">
        <f t="shared" si="1"/>
        <v>x</v>
      </c>
      <c r="H10" s="13">
        <f t="shared" si="2"/>
        <v>-65185805.98</v>
      </c>
      <c r="J10" s="21"/>
      <c r="K10" s="21"/>
      <c r="L10" s="21"/>
    </row>
    <row r="11" spans="1:12" ht="12.75">
      <c r="A11" s="12" t="s">
        <v>7</v>
      </c>
      <c r="B11" s="2" t="s">
        <v>8</v>
      </c>
      <c r="C11" s="33">
        <v>101724.25</v>
      </c>
      <c r="D11" s="33">
        <v>0</v>
      </c>
      <c r="E11" s="33"/>
      <c r="F11" s="24"/>
      <c r="G11" s="24"/>
      <c r="H11" s="13"/>
      <c r="J11" s="21"/>
      <c r="K11" s="21"/>
      <c r="L11" s="21"/>
    </row>
    <row r="12" spans="1:12" s="8" customFormat="1" ht="12.75">
      <c r="A12" s="11" t="s">
        <v>358</v>
      </c>
      <c r="B12" s="9" t="s">
        <v>359</v>
      </c>
      <c r="C12" s="32">
        <v>2490170.36</v>
      </c>
      <c r="D12" s="32">
        <v>0</v>
      </c>
      <c r="E12" s="32"/>
      <c r="F12" s="22">
        <f>IF(C12=0,"x",E12/C12*100)</f>
        <v>0</v>
      </c>
      <c r="G12" s="22" t="str">
        <f>IF(D12=0,"x",E12/D12*100)</f>
        <v>x</v>
      </c>
      <c r="H12" s="14">
        <f>+E12-C12</f>
        <v>-2490170.36</v>
      </c>
      <c r="J12" s="21"/>
      <c r="K12" s="21"/>
      <c r="L12" s="21"/>
    </row>
    <row r="13" spans="1:12" ht="12.75">
      <c r="A13" s="12" t="s">
        <v>5</v>
      </c>
      <c r="B13" s="2" t="s">
        <v>6</v>
      </c>
      <c r="C13" s="33">
        <v>2448262.48</v>
      </c>
      <c r="D13" s="33">
        <v>0</v>
      </c>
      <c r="E13" s="33"/>
      <c r="F13" s="24">
        <f t="shared" si="0"/>
        <v>0</v>
      </c>
      <c r="G13" s="24" t="str">
        <f t="shared" si="1"/>
        <v>x</v>
      </c>
      <c r="H13" s="13">
        <f t="shared" si="2"/>
        <v>-2448262.48</v>
      </c>
      <c r="J13" s="21"/>
      <c r="K13" s="21"/>
      <c r="L13" s="21"/>
    </row>
    <row r="14" spans="1:12" ht="12.75">
      <c r="A14" s="12" t="s">
        <v>7</v>
      </c>
      <c r="B14" s="2" t="s">
        <v>8</v>
      </c>
      <c r="C14" s="33">
        <v>41907.88</v>
      </c>
      <c r="D14" s="33">
        <v>0</v>
      </c>
      <c r="E14" s="33"/>
      <c r="F14" s="24">
        <f>IF(C14=0,"x",E14/C14*100)</f>
        <v>0</v>
      </c>
      <c r="G14" s="24" t="str">
        <f>IF(D14=0,"x",E14/D14*100)</f>
        <v>x</v>
      </c>
      <c r="H14" s="13">
        <f>+E14-C14</f>
        <v>-41907.88</v>
      </c>
      <c r="J14" s="21"/>
      <c r="K14" s="21"/>
      <c r="L14" s="21"/>
    </row>
    <row r="15" spans="1:15" s="8" customFormat="1" ht="12.75">
      <c r="A15" s="10" t="s">
        <v>391</v>
      </c>
      <c r="B15" s="7" t="s">
        <v>392</v>
      </c>
      <c r="C15" s="32"/>
      <c r="D15" s="32">
        <v>201680000</v>
      </c>
      <c r="E15" s="32">
        <v>86424111.33</v>
      </c>
      <c r="F15" s="22" t="str">
        <f t="shared" si="0"/>
        <v>x</v>
      </c>
      <c r="G15" s="22">
        <f t="shared" si="1"/>
        <v>42.852098041451804</v>
      </c>
      <c r="H15" s="14">
        <f t="shared" si="2"/>
        <v>86424111.33</v>
      </c>
      <c r="J15" s="21"/>
      <c r="K15" s="21"/>
      <c r="L15" s="21"/>
      <c r="M15" s="21"/>
      <c r="N15" s="21"/>
      <c r="O15" s="21"/>
    </row>
    <row r="16" spans="1:12" s="8" customFormat="1" ht="12.75">
      <c r="A16" s="11" t="s">
        <v>393</v>
      </c>
      <c r="B16" s="9" t="s">
        <v>10</v>
      </c>
      <c r="C16" s="32"/>
      <c r="D16" s="32">
        <v>201680000</v>
      </c>
      <c r="E16" s="32">
        <v>86424111.33</v>
      </c>
      <c r="F16" s="22" t="str">
        <f t="shared" si="0"/>
        <v>x</v>
      </c>
      <c r="G16" s="22">
        <f t="shared" si="1"/>
        <v>42.852098041451804</v>
      </c>
      <c r="H16" s="14">
        <f t="shared" si="2"/>
        <v>86424111.33</v>
      </c>
      <c r="J16" s="21"/>
      <c r="K16" s="21"/>
      <c r="L16" s="21"/>
    </row>
    <row r="17" spans="1:12" ht="12.75">
      <c r="A17" s="12" t="s">
        <v>5</v>
      </c>
      <c r="B17" s="2" t="s">
        <v>6</v>
      </c>
      <c r="C17" s="33"/>
      <c r="D17" s="33">
        <v>198924000</v>
      </c>
      <c r="E17" s="33">
        <v>86385644.02</v>
      </c>
      <c r="F17" s="24" t="str">
        <f>IF(C17=0,"x",E17/C17*100)</f>
        <v>x</v>
      </c>
      <c r="G17" s="24">
        <f>IF(D17=0,"x",E17/D17*100)</f>
        <v>43.426456345136835</v>
      </c>
      <c r="H17" s="13">
        <f t="shared" si="2"/>
        <v>86385644.02</v>
      </c>
      <c r="J17" s="21"/>
      <c r="K17" s="21"/>
      <c r="L17" s="21"/>
    </row>
    <row r="18" spans="1:12" ht="12.75">
      <c r="A18" s="12" t="s">
        <v>7</v>
      </c>
      <c r="B18" s="2" t="s">
        <v>8</v>
      </c>
      <c r="C18" s="33"/>
      <c r="D18" s="33">
        <v>2756000</v>
      </c>
      <c r="E18" s="33">
        <v>38467.31</v>
      </c>
      <c r="F18" s="24" t="str">
        <f>IF(C18=0,"x",E18/C18*100)</f>
        <v>x</v>
      </c>
      <c r="G18" s="24">
        <f>IF(D18=0,"x",E18/D18*100)</f>
        <v>1.3957659651669083</v>
      </c>
      <c r="H18" s="13">
        <f t="shared" si="2"/>
        <v>38467.31</v>
      </c>
      <c r="J18" s="21"/>
      <c r="K18" s="21"/>
      <c r="L18" s="21"/>
    </row>
    <row r="19" spans="1:15" s="8" customFormat="1" ht="25.5">
      <c r="A19" s="10" t="s">
        <v>11</v>
      </c>
      <c r="B19" s="7" t="s">
        <v>357</v>
      </c>
      <c r="C19" s="32">
        <v>383349.82</v>
      </c>
      <c r="D19" s="32">
        <v>863000</v>
      </c>
      <c r="E19" s="32">
        <v>422585.42</v>
      </c>
      <c r="F19" s="22">
        <f>IF(C19=0,"x",E19/C19*100)</f>
        <v>110.23493372189401</v>
      </c>
      <c r="G19" s="22">
        <f>IF(D19=0,"x",E19/D19*100)</f>
        <v>48.967024333719586</v>
      </c>
      <c r="H19" s="14">
        <f t="shared" si="2"/>
        <v>39235.59999999998</v>
      </c>
      <c r="J19" s="21"/>
      <c r="K19" s="21"/>
      <c r="L19" s="21"/>
      <c r="M19" s="21"/>
      <c r="N19" s="21"/>
      <c r="O19" s="21"/>
    </row>
    <row r="20" spans="1:12" s="8" customFormat="1" ht="25.5">
      <c r="A20" s="11" t="s">
        <v>12</v>
      </c>
      <c r="B20" s="9" t="s">
        <v>356</v>
      </c>
      <c r="C20" s="32">
        <v>383349.82</v>
      </c>
      <c r="D20" s="32">
        <v>863000</v>
      </c>
      <c r="E20" s="32">
        <v>422585.42</v>
      </c>
      <c r="F20" s="22">
        <f t="shared" si="0"/>
        <v>110.23493372189401</v>
      </c>
      <c r="G20" s="22">
        <f t="shared" si="1"/>
        <v>48.967024333719586</v>
      </c>
      <c r="H20" s="14">
        <f t="shared" si="2"/>
        <v>39235.59999999998</v>
      </c>
      <c r="J20" s="21"/>
      <c r="K20" s="21"/>
      <c r="L20" s="21"/>
    </row>
    <row r="21" spans="1:12" ht="12.75">
      <c r="A21" s="12" t="s">
        <v>5</v>
      </c>
      <c r="B21" s="2" t="s">
        <v>6</v>
      </c>
      <c r="C21" s="33">
        <v>383349.82</v>
      </c>
      <c r="D21" s="33">
        <v>839000</v>
      </c>
      <c r="E21" s="33">
        <v>422585.42</v>
      </c>
      <c r="F21" s="24">
        <f t="shared" si="0"/>
        <v>110.23493372189401</v>
      </c>
      <c r="G21" s="24">
        <f t="shared" si="1"/>
        <v>50.367749702026224</v>
      </c>
      <c r="H21" s="13">
        <f t="shared" si="2"/>
        <v>39235.59999999998</v>
      </c>
      <c r="J21" s="21"/>
      <c r="K21" s="21"/>
      <c r="L21" s="21"/>
    </row>
    <row r="22" spans="1:12" ht="12.75">
      <c r="A22" s="12" t="s">
        <v>7</v>
      </c>
      <c r="B22" s="2" t="s">
        <v>8</v>
      </c>
      <c r="C22" s="33"/>
      <c r="D22" s="33">
        <v>24000</v>
      </c>
      <c r="E22" s="33"/>
      <c r="F22" s="24" t="str">
        <f t="shared" si="0"/>
        <v>x</v>
      </c>
      <c r="G22" s="24">
        <f t="shared" si="1"/>
        <v>0</v>
      </c>
      <c r="H22" s="13">
        <f t="shared" si="2"/>
        <v>0</v>
      </c>
      <c r="J22" s="21"/>
      <c r="K22" s="21"/>
      <c r="L22" s="21"/>
    </row>
    <row r="23" spans="1:15" s="8" customFormat="1" ht="12.75">
      <c r="A23" s="10" t="s">
        <v>13</v>
      </c>
      <c r="B23" s="7" t="s">
        <v>14</v>
      </c>
      <c r="C23" s="32">
        <v>20270303.65</v>
      </c>
      <c r="D23" s="32">
        <v>41100000</v>
      </c>
      <c r="E23" s="32">
        <v>19741425.3</v>
      </c>
      <c r="F23" s="22">
        <f t="shared" si="0"/>
        <v>97.3908711032062</v>
      </c>
      <c r="G23" s="22">
        <f t="shared" si="1"/>
        <v>48.03266496350365</v>
      </c>
      <c r="H23" s="14">
        <f t="shared" si="2"/>
        <v>-528878.3499999978</v>
      </c>
      <c r="J23" s="21"/>
      <c r="K23" s="21"/>
      <c r="L23" s="21"/>
      <c r="M23" s="21"/>
      <c r="N23" s="21"/>
      <c r="O23" s="21"/>
    </row>
    <row r="24" spans="1:12" s="8" customFormat="1" ht="12.75">
      <c r="A24" s="11" t="s">
        <v>15</v>
      </c>
      <c r="B24" s="9" t="s">
        <v>16</v>
      </c>
      <c r="C24" s="32">
        <v>20270303.65</v>
      </c>
      <c r="D24" s="32">
        <v>41100000</v>
      </c>
      <c r="E24" s="32">
        <v>19741425.3</v>
      </c>
      <c r="F24" s="22">
        <f t="shared" si="0"/>
        <v>97.3908711032062</v>
      </c>
      <c r="G24" s="22">
        <f t="shared" si="1"/>
        <v>48.03266496350365</v>
      </c>
      <c r="H24" s="14">
        <f t="shared" si="2"/>
        <v>-528878.3499999978</v>
      </c>
      <c r="J24" s="21"/>
      <c r="K24" s="21"/>
      <c r="L24" s="21"/>
    </row>
    <row r="25" spans="1:12" ht="12.75">
      <c r="A25" s="12" t="s">
        <v>5</v>
      </c>
      <c r="B25" s="2" t="s">
        <v>6</v>
      </c>
      <c r="C25" s="33">
        <v>20210145.5</v>
      </c>
      <c r="D25" s="33">
        <v>40096500</v>
      </c>
      <c r="E25" s="33">
        <v>19624337.18</v>
      </c>
      <c r="F25" s="24">
        <f t="shared" si="0"/>
        <v>97.1014146335562</v>
      </c>
      <c r="G25" s="24">
        <f t="shared" si="1"/>
        <v>48.942768520943225</v>
      </c>
      <c r="H25" s="13">
        <f t="shared" si="2"/>
        <v>-585808.3200000003</v>
      </c>
      <c r="J25" s="21"/>
      <c r="K25" s="21"/>
      <c r="L25" s="21"/>
    </row>
    <row r="26" spans="1:12" ht="12.75">
      <c r="A26" s="12" t="s">
        <v>7</v>
      </c>
      <c r="B26" s="2" t="s">
        <v>8</v>
      </c>
      <c r="C26" s="33">
        <v>60158.15</v>
      </c>
      <c r="D26" s="33">
        <v>1003500</v>
      </c>
      <c r="E26" s="33">
        <v>117088.12</v>
      </c>
      <c r="F26" s="24">
        <f t="shared" si="0"/>
        <v>194.63384429208676</v>
      </c>
      <c r="G26" s="24">
        <f t="shared" si="1"/>
        <v>11.66797409068261</v>
      </c>
      <c r="H26" s="13">
        <f t="shared" si="2"/>
        <v>56929.969999999994</v>
      </c>
      <c r="J26" s="21"/>
      <c r="K26" s="21"/>
      <c r="L26" s="21"/>
    </row>
    <row r="27" spans="1:15" s="8" customFormat="1" ht="12.75">
      <c r="A27" s="10" t="s">
        <v>17</v>
      </c>
      <c r="B27" s="7" t="s">
        <v>18</v>
      </c>
      <c r="C27" s="32">
        <v>15285010.61</v>
      </c>
      <c r="D27" s="32">
        <v>27425000</v>
      </c>
      <c r="E27" s="32">
        <v>15039794.08</v>
      </c>
      <c r="F27" s="22">
        <f t="shared" si="0"/>
        <v>98.3957058568244</v>
      </c>
      <c r="G27" s="22">
        <f t="shared" si="1"/>
        <v>54.83972317228806</v>
      </c>
      <c r="H27" s="14">
        <f t="shared" si="2"/>
        <v>-245216.52999999933</v>
      </c>
      <c r="J27" s="21"/>
      <c r="K27" s="21"/>
      <c r="L27" s="21"/>
      <c r="M27" s="21"/>
      <c r="N27" s="21"/>
      <c r="O27" s="21"/>
    </row>
    <row r="28" spans="1:12" s="8" customFormat="1" ht="12.75">
      <c r="A28" s="11" t="s">
        <v>19</v>
      </c>
      <c r="B28" s="9" t="s">
        <v>20</v>
      </c>
      <c r="C28" s="32">
        <v>15285010.61</v>
      </c>
      <c r="D28" s="32">
        <v>27425000</v>
      </c>
      <c r="E28" s="32">
        <v>15039794.08</v>
      </c>
      <c r="F28" s="22">
        <f t="shared" si="0"/>
        <v>98.3957058568244</v>
      </c>
      <c r="G28" s="22">
        <f t="shared" si="1"/>
        <v>54.83972317228806</v>
      </c>
      <c r="H28" s="14">
        <f t="shared" si="2"/>
        <v>-245216.52999999933</v>
      </c>
      <c r="J28" s="21"/>
      <c r="K28" s="21"/>
      <c r="L28" s="21"/>
    </row>
    <row r="29" spans="1:12" ht="12.75">
      <c r="A29" s="12" t="s">
        <v>5</v>
      </c>
      <c r="B29" s="2" t="s">
        <v>6</v>
      </c>
      <c r="C29" s="33">
        <v>15212220.87</v>
      </c>
      <c r="D29" s="33">
        <v>27138000</v>
      </c>
      <c r="E29" s="33">
        <v>14879812.08</v>
      </c>
      <c r="F29" s="24">
        <f t="shared" si="0"/>
        <v>97.81485693088021</v>
      </c>
      <c r="G29" s="24">
        <f t="shared" si="1"/>
        <v>54.83017200972806</v>
      </c>
      <c r="H29" s="13">
        <f t="shared" si="2"/>
        <v>-332408.7899999991</v>
      </c>
      <c r="J29" s="21"/>
      <c r="K29" s="21"/>
      <c r="L29" s="21"/>
    </row>
    <row r="30" spans="1:12" ht="12.75">
      <c r="A30" s="12" t="s">
        <v>7</v>
      </c>
      <c r="B30" s="2" t="s">
        <v>8</v>
      </c>
      <c r="C30" s="33">
        <v>72789.74</v>
      </c>
      <c r="D30" s="33">
        <v>287000</v>
      </c>
      <c r="E30" s="33">
        <v>159982</v>
      </c>
      <c r="F30" s="24">
        <f t="shared" si="0"/>
        <v>219.7864699063357</v>
      </c>
      <c r="G30" s="24">
        <f t="shared" si="1"/>
        <v>55.74285714285714</v>
      </c>
      <c r="H30" s="13">
        <f t="shared" si="2"/>
        <v>87192.26</v>
      </c>
      <c r="J30" s="21"/>
      <c r="K30" s="21"/>
      <c r="L30" s="21"/>
    </row>
    <row r="31" spans="1:15" s="8" customFormat="1" ht="12.75">
      <c r="A31" s="10" t="s">
        <v>21</v>
      </c>
      <c r="B31" s="7" t="s">
        <v>22</v>
      </c>
      <c r="C31" s="32">
        <v>7031319.03</v>
      </c>
      <c r="D31" s="32">
        <v>13035000</v>
      </c>
      <c r="E31" s="32">
        <v>6113721.82</v>
      </c>
      <c r="F31" s="22">
        <f t="shared" si="0"/>
        <v>86.94985668997585</v>
      </c>
      <c r="G31" s="22">
        <f t="shared" si="1"/>
        <v>46.90235381664749</v>
      </c>
      <c r="H31" s="14">
        <f t="shared" si="2"/>
        <v>-917597.21</v>
      </c>
      <c r="J31" s="21"/>
      <c r="K31" s="21"/>
      <c r="L31" s="21"/>
      <c r="M31" s="21"/>
      <c r="N31" s="21"/>
      <c r="O31" s="21"/>
    </row>
    <row r="32" spans="1:12" s="8" customFormat="1" ht="12.75">
      <c r="A32" s="11" t="s">
        <v>23</v>
      </c>
      <c r="B32" s="9" t="s">
        <v>24</v>
      </c>
      <c r="C32" s="32">
        <v>7031319.03</v>
      </c>
      <c r="D32" s="32">
        <v>13035000</v>
      </c>
      <c r="E32" s="32">
        <v>6113721.82</v>
      </c>
      <c r="F32" s="22">
        <f t="shared" si="0"/>
        <v>86.94985668997585</v>
      </c>
      <c r="G32" s="22">
        <f t="shared" si="1"/>
        <v>46.90235381664749</v>
      </c>
      <c r="H32" s="14">
        <f t="shared" si="2"/>
        <v>-917597.21</v>
      </c>
      <c r="J32" s="21"/>
      <c r="K32" s="21"/>
      <c r="L32" s="21"/>
    </row>
    <row r="33" spans="1:12" ht="12.75">
      <c r="A33" s="12" t="s">
        <v>5</v>
      </c>
      <c r="B33" s="2" t="s">
        <v>6</v>
      </c>
      <c r="C33" s="33">
        <v>7026001.03</v>
      </c>
      <c r="D33" s="33">
        <v>12264000</v>
      </c>
      <c r="E33" s="33">
        <v>6072439.12</v>
      </c>
      <c r="F33" s="24">
        <f t="shared" si="0"/>
        <v>86.42809891532282</v>
      </c>
      <c r="G33" s="24">
        <f t="shared" si="1"/>
        <v>49.51434377038487</v>
      </c>
      <c r="H33" s="13">
        <f t="shared" si="2"/>
        <v>-953561.9100000001</v>
      </c>
      <c r="J33" s="21"/>
      <c r="K33" s="21"/>
      <c r="L33" s="21"/>
    </row>
    <row r="34" spans="1:12" ht="12.75">
      <c r="A34" s="12" t="s">
        <v>7</v>
      </c>
      <c r="B34" s="2" t="s">
        <v>8</v>
      </c>
      <c r="C34" s="33">
        <v>5318</v>
      </c>
      <c r="D34" s="33">
        <v>771000</v>
      </c>
      <c r="E34" s="33">
        <v>41282.7</v>
      </c>
      <c r="F34" s="24">
        <f t="shared" si="0"/>
        <v>776.2824370063934</v>
      </c>
      <c r="G34" s="24">
        <f t="shared" si="1"/>
        <v>5.35443579766537</v>
      </c>
      <c r="H34" s="13">
        <f t="shared" si="2"/>
        <v>35964.7</v>
      </c>
      <c r="J34" s="21"/>
      <c r="K34" s="21"/>
      <c r="L34" s="21"/>
    </row>
    <row r="35" spans="1:15" s="8" customFormat="1" ht="12.75">
      <c r="A35" s="10" t="s">
        <v>25</v>
      </c>
      <c r="B35" s="7" t="s">
        <v>26</v>
      </c>
      <c r="C35" s="32">
        <v>132781771.34</v>
      </c>
      <c r="D35" s="32">
        <v>282354613</v>
      </c>
      <c r="E35" s="32">
        <v>143625749.56</v>
      </c>
      <c r="F35" s="22">
        <f t="shared" si="0"/>
        <v>108.16676725318943</v>
      </c>
      <c r="G35" s="22">
        <f t="shared" si="1"/>
        <v>50.86715178264149</v>
      </c>
      <c r="H35" s="14">
        <f t="shared" si="2"/>
        <v>10843978.219999999</v>
      </c>
      <c r="J35" s="21"/>
      <c r="K35" s="21"/>
      <c r="L35" s="21"/>
      <c r="M35" s="21"/>
      <c r="N35" s="21"/>
      <c r="O35" s="21"/>
    </row>
    <row r="36" spans="1:12" s="8" customFormat="1" ht="12.75">
      <c r="A36" s="11" t="s">
        <v>27</v>
      </c>
      <c r="B36" s="9" t="s">
        <v>28</v>
      </c>
      <c r="C36" s="32">
        <v>11450312.15</v>
      </c>
      <c r="D36" s="32">
        <v>22767000</v>
      </c>
      <c r="E36" s="32">
        <v>10390467.42</v>
      </c>
      <c r="F36" s="22">
        <f t="shared" si="0"/>
        <v>90.7439664865381</v>
      </c>
      <c r="G36" s="22">
        <f t="shared" si="1"/>
        <v>45.638280932929234</v>
      </c>
      <c r="H36" s="14">
        <f t="shared" si="2"/>
        <v>-1059844.7300000004</v>
      </c>
      <c r="J36" s="21"/>
      <c r="K36" s="21"/>
      <c r="L36" s="21"/>
    </row>
    <row r="37" spans="1:12" ht="12.75">
      <c r="A37" s="12" t="s">
        <v>5</v>
      </c>
      <c r="B37" s="2" t="s">
        <v>6</v>
      </c>
      <c r="C37" s="33">
        <v>11305792.74</v>
      </c>
      <c r="D37" s="33">
        <v>21907000</v>
      </c>
      <c r="E37" s="33">
        <v>10074985.77</v>
      </c>
      <c r="F37" s="24">
        <f t="shared" si="0"/>
        <v>89.11348369543876</v>
      </c>
      <c r="G37" s="24">
        <f t="shared" si="1"/>
        <v>45.98980129638928</v>
      </c>
      <c r="H37" s="13">
        <f t="shared" si="2"/>
        <v>-1230806.9700000007</v>
      </c>
      <c r="J37" s="21"/>
      <c r="K37" s="21"/>
      <c r="L37" s="21"/>
    </row>
    <row r="38" spans="1:12" ht="12.75">
      <c r="A38" s="12" t="s">
        <v>7</v>
      </c>
      <c r="B38" s="2" t="s">
        <v>8</v>
      </c>
      <c r="C38" s="33">
        <v>144519.41</v>
      </c>
      <c r="D38" s="33">
        <v>860000</v>
      </c>
      <c r="E38" s="33">
        <v>315481.65</v>
      </c>
      <c r="F38" s="24">
        <f t="shared" si="0"/>
        <v>218.29707857235232</v>
      </c>
      <c r="G38" s="24">
        <f t="shared" si="1"/>
        <v>36.683912790697676</v>
      </c>
      <c r="H38" s="13">
        <f t="shared" si="2"/>
        <v>170962.24000000002</v>
      </c>
      <c r="J38" s="21"/>
      <c r="K38" s="21"/>
      <c r="L38" s="21"/>
    </row>
    <row r="39" spans="1:12" s="8" customFormat="1" ht="12.75">
      <c r="A39" s="11" t="s">
        <v>29</v>
      </c>
      <c r="B39" s="9" t="s">
        <v>30</v>
      </c>
      <c r="C39" s="32">
        <v>4779948.35</v>
      </c>
      <c r="D39" s="32">
        <v>8645200</v>
      </c>
      <c r="E39" s="32">
        <v>4588141.85</v>
      </c>
      <c r="F39" s="22">
        <f t="shared" si="0"/>
        <v>95.98726835615284</v>
      </c>
      <c r="G39" s="22">
        <f t="shared" si="1"/>
        <v>53.07155242215333</v>
      </c>
      <c r="H39" s="14">
        <f t="shared" si="2"/>
        <v>-191806.5</v>
      </c>
      <c r="J39" s="21"/>
      <c r="K39" s="21"/>
      <c r="L39" s="21"/>
    </row>
    <row r="40" spans="1:12" ht="12.75">
      <c r="A40" s="12" t="s">
        <v>5</v>
      </c>
      <c r="B40" s="2" t="s">
        <v>6</v>
      </c>
      <c r="C40" s="33">
        <v>4761565.35</v>
      </c>
      <c r="D40" s="33">
        <v>8587200</v>
      </c>
      <c r="E40" s="33">
        <v>4580707.1</v>
      </c>
      <c r="F40" s="24">
        <f t="shared" si="0"/>
        <v>96.20170602089921</v>
      </c>
      <c r="G40" s="24">
        <f t="shared" si="1"/>
        <v>53.343430920439715</v>
      </c>
      <c r="H40" s="13">
        <f t="shared" si="2"/>
        <v>-180858.25</v>
      </c>
      <c r="J40" s="21"/>
      <c r="K40" s="21"/>
      <c r="L40" s="21"/>
    </row>
    <row r="41" spans="1:12" ht="12.75">
      <c r="A41" s="12" t="s">
        <v>7</v>
      </c>
      <c r="B41" s="2" t="s">
        <v>8</v>
      </c>
      <c r="C41" s="33">
        <v>18383</v>
      </c>
      <c r="D41" s="33">
        <v>58000</v>
      </c>
      <c r="E41" s="33">
        <v>7434.75</v>
      </c>
      <c r="F41" s="24">
        <f t="shared" si="0"/>
        <v>40.443616384703255</v>
      </c>
      <c r="G41" s="24">
        <f t="shared" si="1"/>
        <v>12.81853448275862</v>
      </c>
      <c r="H41" s="13">
        <f t="shared" si="2"/>
        <v>-10948.25</v>
      </c>
      <c r="J41" s="21"/>
      <c r="K41" s="21"/>
      <c r="L41" s="21"/>
    </row>
    <row r="42" spans="1:12" s="8" customFormat="1" ht="12.75">
      <c r="A42" s="11" t="s">
        <v>31</v>
      </c>
      <c r="B42" s="9" t="s">
        <v>32</v>
      </c>
      <c r="C42" s="32">
        <v>50009183.34</v>
      </c>
      <c r="D42" s="32">
        <v>112083859</v>
      </c>
      <c r="E42" s="32">
        <v>61281349.01</v>
      </c>
      <c r="F42" s="22">
        <f t="shared" si="0"/>
        <v>122.54019145516403</v>
      </c>
      <c r="G42" s="22">
        <f t="shared" si="1"/>
        <v>54.67455310402901</v>
      </c>
      <c r="H42" s="14">
        <f t="shared" si="2"/>
        <v>11272165.669999994</v>
      </c>
      <c r="J42" s="21"/>
      <c r="K42" s="21"/>
      <c r="L42" s="21"/>
    </row>
    <row r="43" spans="1:12" ht="12.75">
      <c r="A43" s="12" t="s">
        <v>5</v>
      </c>
      <c r="B43" s="2" t="s">
        <v>6</v>
      </c>
      <c r="C43" s="33">
        <v>49991001.2</v>
      </c>
      <c r="D43" s="33">
        <v>111716859</v>
      </c>
      <c r="E43" s="33">
        <v>61067657</v>
      </c>
      <c r="F43" s="24">
        <f t="shared" si="0"/>
        <v>122.15729938211359</v>
      </c>
      <c r="G43" s="24">
        <f t="shared" si="1"/>
        <v>54.66288396096063</v>
      </c>
      <c r="H43" s="13">
        <f t="shared" si="2"/>
        <v>11076655.799999997</v>
      </c>
      <c r="J43" s="21"/>
      <c r="K43" s="21"/>
      <c r="L43" s="21"/>
    </row>
    <row r="44" spans="1:12" ht="12.75">
      <c r="A44" s="12" t="s">
        <v>7</v>
      </c>
      <c r="B44" s="2" t="s">
        <v>8</v>
      </c>
      <c r="C44" s="33">
        <v>18182.14</v>
      </c>
      <c r="D44" s="33">
        <v>367000</v>
      </c>
      <c r="E44" s="33">
        <v>213692.01</v>
      </c>
      <c r="F44" s="24">
        <f t="shared" si="0"/>
        <v>1175.2852524510317</v>
      </c>
      <c r="G44" s="24">
        <f t="shared" si="1"/>
        <v>58.22670572207085</v>
      </c>
      <c r="H44" s="13">
        <f t="shared" si="2"/>
        <v>195509.87</v>
      </c>
      <c r="J44" s="21"/>
      <c r="K44" s="21"/>
      <c r="L44" s="21"/>
    </row>
    <row r="45" spans="1:12" s="8" customFormat="1" ht="25.5">
      <c r="A45" s="11" t="s">
        <v>33</v>
      </c>
      <c r="B45" s="9" t="s">
        <v>444</v>
      </c>
      <c r="C45" s="32">
        <v>3129020.13</v>
      </c>
      <c r="D45" s="32">
        <v>2949000</v>
      </c>
      <c r="E45" s="32">
        <v>1524985.84</v>
      </c>
      <c r="F45" s="22">
        <f t="shared" si="0"/>
        <v>48.73684976900421</v>
      </c>
      <c r="G45" s="22">
        <f t="shared" si="1"/>
        <v>51.71196473380807</v>
      </c>
      <c r="H45" s="14">
        <f t="shared" si="2"/>
        <v>-1604034.2899999998</v>
      </c>
      <c r="J45" s="21"/>
      <c r="K45" s="21"/>
      <c r="L45" s="21"/>
    </row>
    <row r="46" spans="1:12" ht="12.75">
      <c r="A46" s="12" t="s">
        <v>5</v>
      </c>
      <c r="B46" s="2" t="s">
        <v>6</v>
      </c>
      <c r="C46" s="33">
        <v>3126598.13</v>
      </c>
      <c r="D46" s="33">
        <v>2927000</v>
      </c>
      <c r="E46" s="33">
        <v>1524636.73</v>
      </c>
      <c r="F46" s="24">
        <f t="shared" si="0"/>
        <v>48.763437659959195</v>
      </c>
      <c r="G46" s="24">
        <f t="shared" si="1"/>
        <v>52.08871643320806</v>
      </c>
      <c r="H46" s="13">
        <f t="shared" si="2"/>
        <v>-1601961.4</v>
      </c>
      <c r="J46" s="21"/>
      <c r="K46" s="21"/>
      <c r="L46" s="21"/>
    </row>
    <row r="47" spans="1:12" ht="12.75">
      <c r="A47" s="12" t="s">
        <v>7</v>
      </c>
      <c r="B47" s="2" t="s">
        <v>8</v>
      </c>
      <c r="C47" s="33">
        <v>2422</v>
      </c>
      <c r="D47" s="33">
        <v>22000</v>
      </c>
      <c r="E47" s="33">
        <v>349.11</v>
      </c>
      <c r="F47" s="24">
        <f t="shared" si="0"/>
        <v>14.414120561519406</v>
      </c>
      <c r="G47" s="24">
        <f t="shared" si="1"/>
        <v>1.5868636363636361</v>
      </c>
      <c r="H47" s="13">
        <f t="shared" si="2"/>
        <v>-2072.89</v>
      </c>
      <c r="J47" s="21"/>
      <c r="K47" s="21"/>
      <c r="L47" s="21"/>
    </row>
    <row r="48" spans="1:12" s="8" customFormat="1" ht="12.75">
      <c r="A48" s="11" t="s">
        <v>34</v>
      </c>
      <c r="B48" s="9" t="s">
        <v>35</v>
      </c>
      <c r="C48" s="32">
        <v>21210982.49</v>
      </c>
      <c r="D48" s="32">
        <v>37174010</v>
      </c>
      <c r="E48" s="32">
        <v>19098371.23</v>
      </c>
      <c r="F48" s="22">
        <f t="shared" si="0"/>
        <v>90.0400122389616</v>
      </c>
      <c r="G48" s="22">
        <f t="shared" si="1"/>
        <v>51.37560147533182</v>
      </c>
      <c r="H48" s="14">
        <f t="shared" si="2"/>
        <v>-2112611.259999998</v>
      </c>
      <c r="J48" s="21"/>
      <c r="K48" s="21"/>
      <c r="L48" s="21"/>
    </row>
    <row r="49" spans="1:12" ht="12.75">
      <c r="A49" s="12" t="s">
        <v>5</v>
      </c>
      <c r="B49" s="2" t="s">
        <v>6</v>
      </c>
      <c r="C49" s="33">
        <v>21200446.06</v>
      </c>
      <c r="D49" s="33">
        <v>37139010</v>
      </c>
      <c r="E49" s="33">
        <v>19079249.79</v>
      </c>
      <c r="F49" s="24">
        <f t="shared" si="0"/>
        <v>89.9945677369394</v>
      </c>
      <c r="G49" s="24">
        <f t="shared" si="1"/>
        <v>51.372531981870274</v>
      </c>
      <c r="H49" s="13">
        <f t="shared" si="2"/>
        <v>-2121196.2699999996</v>
      </c>
      <c r="J49" s="21"/>
      <c r="K49" s="21"/>
      <c r="L49" s="21"/>
    </row>
    <row r="50" spans="1:12" ht="12.75">
      <c r="A50" s="12" t="s">
        <v>7</v>
      </c>
      <c r="B50" s="2" t="s">
        <v>8</v>
      </c>
      <c r="C50" s="33">
        <v>10536.43</v>
      </c>
      <c r="D50" s="33">
        <v>35000</v>
      </c>
      <c r="E50" s="33">
        <v>19121.44</v>
      </c>
      <c r="F50" s="24">
        <f t="shared" si="0"/>
        <v>181.47930560920537</v>
      </c>
      <c r="G50" s="24">
        <f t="shared" si="1"/>
        <v>54.632685714285714</v>
      </c>
      <c r="H50" s="13">
        <f t="shared" si="2"/>
        <v>8585.009999999998</v>
      </c>
      <c r="J50" s="21"/>
      <c r="K50" s="21"/>
      <c r="L50" s="21"/>
    </row>
    <row r="51" spans="1:12" s="8" customFormat="1" ht="12.75">
      <c r="A51" s="11" t="s">
        <v>36</v>
      </c>
      <c r="B51" s="9" t="s">
        <v>37</v>
      </c>
      <c r="C51" s="32">
        <v>1908574.99</v>
      </c>
      <c r="D51" s="32">
        <v>4819510</v>
      </c>
      <c r="E51" s="32">
        <v>3053551.57</v>
      </c>
      <c r="F51" s="22">
        <f t="shared" si="0"/>
        <v>159.99117592963952</v>
      </c>
      <c r="G51" s="22">
        <f t="shared" si="1"/>
        <v>63.358133295708484</v>
      </c>
      <c r="H51" s="14">
        <f t="shared" si="2"/>
        <v>1144976.5799999998</v>
      </c>
      <c r="J51" s="21"/>
      <c r="K51" s="21"/>
      <c r="L51" s="21"/>
    </row>
    <row r="52" spans="1:12" ht="12.75">
      <c r="A52" s="12" t="s">
        <v>5</v>
      </c>
      <c r="B52" s="2" t="s">
        <v>6</v>
      </c>
      <c r="C52" s="33">
        <v>1899142.18</v>
      </c>
      <c r="D52" s="33">
        <v>4790510</v>
      </c>
      <c r="E52" s="33">
        <v>3053549.57</v>
      </c>
      <c r="F52" s="24">
        <f t="shared" si="0"/>
        <v>160.7857274803933</v>
      </c>
      <c r="G52" s="24">
        <f t="shared" si="1"/>
        <v>63.74163857292856</v>
      </c>
      <c r="H52" s="13">
        <f t="shared" si="2"/>
        <v>1154407.39</v>
      </c>
      <c r="J52" s="21"/>
      <c r="K52" s="21"/>
      <c r="L52" s="21"/>
    </row>
    <row r="53" spans="1:12" ht="12.75">
      <c r="A53" s="12" t="s">
        <v>7</v>
      </c>
      <c r="B53" s="2" t="s">
        <v>8</v>
      </c>
      <c r="C53" s="33">
        <v>9432.81</v>
      </c>
      <c r="D53" s="33">
        <v>29000</v>
      </c>
      <c r="E53" s="33">
        <v>2</v>
      </c>
      <c r="F53" s="24">
        <f t="shared" si="0"/>
        <v>0.02120258968430404</v>
      </c>
      <c r="G53" s="24">
        <f t="shared" si="1"/>
        <v>0.006896551724137931</v>
      </c>
      <c r="H53" s="13">
        <f t="shared" si="2"/>
        <v>-9430.81</v>
      </c>
      <c r="J53" s="21"/>
      <c r="K53" s="21"/>
      <c r="L53" s="21"/>
    </row>
    <row r="54" spans="1:12" s="8" customFormat="1" ht="25.5">
      <c r="A54" s="11" t="s">
        <v>38</v>
      </c>
      <c r="B54" s="9" t="s">
        <v>436</v>
      </c>
      <c r="C54" s="32">
        <v>17926495.85</v>
      </c>
      <c r="D54" s="32">
        <v>35041500</v>
      </c>
      <c r="E54" s="32">
        <v>17305658.96</v>
      </c>
      <c r="F54" s="22">
        <f t="shared" si="0"/>
        <v>96.53676382046523</v>
      </c>
      <c r="G54" s="22">
        <f t="shared" si="1"/>
        <v>49.386181984218716</v>
      </c>
      <c r="H54" s="14">
        <f t="shared" si="2"/>
        <v>-620836.8900000006</v>
      </c>
      <c r="J54" s="21"/>
      <c r="K54" s="21"/>
      <c r="L54" s="21"/>
    </row>
    <row r="55" spans="1:12" ht="12.75">
      <c r="A55" s="12" t="s">
        <v>5</v>
      </c>
      <c r="B55" s="2" t="s">
        <v>6</v>
      </c>
      <c r="C55" s="33">
        <v>17627166.68</v>
      </c>
      <c r="D55" s="33">
        <v>34191500</v>
      </c>
      <c r="E55" s="33">
        <v>17091912.31</v>
      </c>
      <c r="F55" s="24">
        <f t="shared" si="0"/>
        <v>96.9634690604741</v>
      </c>
      <c r="G55" s="24">
        <f t="shared" si="1"/>
        <v>49.98877589459368</v>
      </c>
      <c r="H55" s="13">
        <f t="shared" si="2"/>
        <v>-535254.370000001</v>
      </c>
      <c r="J55" s="21"/>
      <c r="K55" s="21"/>
      <c r="L55" s="21"/>
    </row>
    <row r="56" spans="1:12" ht="12.75">
      <c r="A56" s="12" t="s">
        <v>7</v>
      </c>
      <c r="B56" s="2" t="s">
        <v>8</v>
      </c>
      <c r="C56" s="33">
        <v>299329.17</v>
      </c>
      <c r="D56" s="33">
        <v>850000</v>
      </c>
      <c r="E56" s="33">
        <v>213746.65</v>
      </c>
      <c r="F56" s="24">
        <f t="shared" si="0"/>
        <v>71.4085600143815</v>
      </c>
      <c r="G56" s="24">
        <f t="shared" si="1"/>
        <v>25.146664705882355</v>
      </c>
      <c r="H56" s="13">
        <f t="shared" si="2"/>
        <v>-85582.51999999999</v>
      </c>
      <c r="J56" s="21"/>
      <c r="K56" s="21"/>
      <c r="L56" s="21"/>
    </row>
    <row r="57" spans="1:12" s="8" customFormat="1" ht="12.75">
      <c r="A57" s="11" t="s">
        <v>39</v>
      </c>
      <c r="B57" s="9" t="s">
        <v>40</v>
      </c>
      <c r="C57" s="32">
        <v>521147.83</v>
      </c>
      <c r="D57" s="32">
        <v>1036220</v>
      </c>
      <c r="E57" s="32">
        <v>541861.65</v>
      </c>
      <c r="F57" s="22">
        <f t="shared" si="0"/>
        <v>103.97465341072225</v>
      </c>
      <c r="G57" s="22">
        <f t="shared" si="1"/>
        <v>52.29214356024783</v>
      </c>
      <c r="H57" s="14">
        <f t="shared" si="2"/>
        <v>20713.820000000007</v>
      </c>
      <c r="J57" s="21"/>
      <c r="K57" s="21"/>
      <c r="L57" s="21"/>
    </row>
    <row r="58" spans="1:12" ht="12.75">
      <c r="A58" s="12" t="s">
        <v>5</v>
      </c>
      <c r="B58" s="2" t="s">
        <v>6</v>
      </c>
      <c r="C58" s="33">
        <v>519472.83</v>
      </c>
      <c r="D58" s="33">
        <v>1018720</v>
      </c>
      <c r="E58" s="33">
        <v>541861.65</v>
      </c>
      <c r="F58" s="24">
        <f t="shared" si="0"/>
        <v>104.30991164638968</v>
      </c>
      <c r="G58" s="24">
        <f t="shared" si="1"/>
        <v>53.19043996387624</v>
      </c>
      <c r="H58" s="13">
        <f t="shared" si="2"/>
        <v>22388.820000000007</v>
      </c>
      <c r="J58" s="21"/>
      <c r="K58" s="21"/>
      <c r="L58" s="21"/>
    </row>
    <row r="59" spans="1:12" ht="12.75">
      <c r="A59" s="12" t="s">
        <v>7</v>
      </c>
      <c r="B59" s="2" t="s">
        <v>8</v>
      </c>
      <c r="C59" s="33">
        <v>1675</v>
      </c>
      <c r="D59" s="33">
        <v>17500</v>
      </c>
      <c r="E59" s="33"/>
      <c r="F59" s="24">
        <f t="shared" si="0"/>
        <v>0</v>
      </c>
      <c r="G59" s="24">
        <f t="shared" si="1"/>
        <v>0</v>
      </c>
      <c r="H59" s="13">
        <f t="shared" si="2"/>
        <v>-1675</v>
      </c>
      <c r="J59" s="21"/>
      <c r="K59" s="21"/>
      <c r="L59" s="21"/>
    </row>
    <row r="60" spans="1:12" s="8" customFormat="1" ht="12.75">
      <c r="A60" s="11" t="s">
        <v>41</v>
      </c>
      <c r="B60" s="9" t="s">
        <v>42</v>
      </c>
      <c r="C60" s="32">
        <v>767755.18</v>
      </c>
      <c r="D60" s="32">
        <v>1764880</v>
      </c>
      <c r="E60" s="32">
        <v>812462.2</v>
      </c>
      <c r="F60" s="22">
        <f t="shared" si="0"/>
        <v>105.82308282179223</v>
      </c>
      <c r="G60" s="22">
        <f t="shared" si="1"/>
        <v>46.034982548388555</v>
      </c>
      <c r="H60" s="14">
        <f t="shared" si="2"/>
        <v>44707.0199999999</v>
      </c>
      <c r="J60" s="21"/>
      <c r="K60" s="21"/>
      <c r="L60" s="21"/>
    </row>
    <row r="61" spans="1:12" ht="12.75">
      <c r="A61" s="12" t="s">
        <v>5</v>
      </c>
      <c r="B61" s="2" t="s">
        <v>6</v>
      </c>
      <c r="C61" s="33">
        <v>765912.68</v>
      </c>
      <c r="D61" s="33">
        <v>1735880</v>
      </c>
      <c r="E61" s="33">
        <v>812311.09</v>
      </c>
      <c r="F61" s="24">
        <f t="shared" si="0"/>
        <v>106.05792425319291</v>
      </c>
      <c r="G61" s="24">
        <f t="shared" si="1"/>
        <v>46.79534818074982</v>
      </c>
      <c r="H61" s="13">
        <f t="shared" si="2"/>
        <v>46398.409999999916</v>
      </c>
      <c r="J61" s="21"/>
      <c r="K61" s="21"/>
      <c r="L61" s="21"/>
    </row>
    <row r="62" spans="1:12" ht="12.75">
      <c r="A62" s="12" t="s">
        <v>7</v>
      </c>
      <c r="B62" s="2" t="s">
        <v>8</v>
      </c>
      <c r="C62" s="33">
        <v>1842.5</v>
      </c>
      <c r="D62" s="33">
        <v>29000</v>
      </c>
      <c r="E62" s="33">
        <v>151.11</v>
      </c>
      <c r="F62" s="24">
        <f t="shared" si="0"/>
        <v>8.201356852103121</v>
      </c>
      <c r="G62" s="24">
        <f t="shared" si="1"/>
        <v>0.5210689655172414</v>
      </c>
      <c r="H62" s="13">
        <f t="shared" si="2"/>
        <v>-1691.3899999999999</v>
      </c>
      <c r="J62" s="21"/>
      <c r="K62" s="21"/>
      <c r="L62" s="21"/>
    </row>
    <row r="63" spans="1:12" s="8" customFormat="1" ht="12.75">
      <c r="A63" s="11" t="s">
        <v>43</v>
      </c>
      <c r="B63" s="9" t="s">
        <v>394</v>
      </c>
      <c r="C63" s="32">
        <v>5507342.36</v>
      </c>
      <c r="D63" s="32">
        <v>10928000</v>
      </c>
      <c r="E63" s="32">
        <v>6866235.6</v>
      </c>
      <c r="F63" s="22">
        <f t="shared" si="0"/>
        <v>124.67421037540146</v>
      </c>
      <c r="G63" s="22">
        <f t="shared" si="1"/>
        <v>62.8315849194729</v>
      </c>
      <c r="H63" s="14">
        <f t="shared" si="2"/>
        <v>1358893.2399999993</v>
      </c>
      <c r="J63" s="21"/>
      <c r="K63" s="21"/>
      <c r="L63" s="21"/>
    </row>
    <row r="64" spans="1:12" ht="12.75">
      <c r="A64" s="12" t="s">
        <v>5</v>
      </c>
      <c r="B64" s="2" t="s">
        <v>6</v>
      </c>
      <c r="C64" s="33">
        <v>5425797.38</v>
      </c>
      <c r="D64" s="33">
        <v>10876000</v>
      </c>
      <c r="E64" s="33">
        <v>6840892.57</v>
      </c>
      <c r="F64" s="24">
        <f t="shared" si="0"/>
        <v>126.08087053188117</v>
      </c>
      <c r="G64" s="24">
        <f t="shared" si="1"/>
        <v>62.89897545053329</v>
      </c>
      <c r="H64" s="13">
        <f t="shared" si="2"/>
        <v>1415095.1900000004</v>
      </c>
      <c r="J64" s="21"/>
      <c r="K64" s="21"/>
      <c r="L64" s="21"/>
    </row>
    <row r="65" spans="1:12" ht="12.75">
      <c r="A65" s="12" t="s">
        <v>7</v>
      </c>
      <c r="B65" s="2" t="s">
        <v>8</v>
      </c>
      <c r="C65" s="33">
        <v>81544.98</v>
      </c>
      <c r="D65" s="33">
        <v>52000</v>
      </c>
      <c r="E65" s="33">
        <v>25343.03</v>
      </c>
      <c r="F65" s="24">
        <f t="shared" si="0"/>
        <v>31.078590000267337</v>
      </c>
      <c r="G65" s="24">
        <f t="shared" si="1"/>
        <v>48.73659615384615</v>
      </c>
      <c r="H65" s="13">
        <f t="shared" si="2"/>
        <v>-56201.95</v>
      </c>
      <c r="J65" s="21"/>
      <c r="K65" s="21"/>
      <c r="L65" s="21"/>
    </row>
    <row r="66" spans="1:12" s="8" customFormat="1" ht="12.75">
      <c r="A66" s="11" t="s">
        <v>44</v>
      </c>
      <c r="B66" s="9" t="s">
        <v>45</v>
      </c>
      <c r="C66" s="32">
        <v>9056306.48</v>
      </c>
      <c r="D66" s="32">
        <v>29312700</v>
      </c>
      <c r="E66" s="32">
        <v>12319353.38</v>
      </c>
      <c r="F66" s="22">
        <f t="shared" si="0"/>
        <v>136.03065893591534</v>
      </c>
      <c r="G66" s="22">
        <f t="shared" si="1"/>
        <v>42.02735803934814</v>
      </c>
      <c r="H66" s="14">
        <f t="shared" si="2"/>
        <v>3263046.9000000004</v>
      </c>
      <c r="J66" s="21"/>
      <c r="K66" s="21"/>
      <c r="L66" s="21"/>
    </row>
    <row r="67" spans="1:12" ht="12.75">
      <c r="A67" s="12" t="s">
        <v>5</v>
      </c>
      <c r="B67" s="2" t="s">
        <v>6</v>
      </c>
      <c r="C67" s="33">
        <v>9023797.06</v>
      </c>
      <c r="D67" s="33">
        <v>28639200</v>
      </c>
      <c r="E67" s="33">
        <v>12207366.32</v>
      </c>
      <c r="F67" s="24">
        <f aca="true" t="shared" si="3" ref="F67:F102">IF(C67=0,"x",E67/C67*100)</f>
        <v>135.2797080744633</v>
      </c>
      <c r="G67" s="24">
        <f aca="true" t="shared" si="4" ref="G67:G102">IF(D67=0,"x",E67/D67*100)</f>
        <v>42.624676387608595</v>
      </c>
      <c r="H67" s="13">
        <f aca="true" t="shared" si="5" ref="H67:H102">+E67-C67</f>
        <v>3183569.26</v>
      </c>
      <c r="J67" s="21"/>
      <c r="K67" s="21"/>
      <c r="L67" s="21"/>
    </row>
    <row r="68" spans="1:12" ht="12.75">
      <c r="A68" s="12" t="s">
        <v>7</v>
      </c>
      <c r="B68" s="2" t="s">
        <v>8</v>
      </c>
      <c r="C68" s="33">
        <v>32509.42</v>
      </c>
      <c r="D68" s="33">
        <v>673500</v>
      </c>
      <c r="E68" s="33">
        <v>111987.06</v>
      </c>
      <c r="F68" s="24">
        <f t="shared" si="3"/>
        <v>344.4757242669971</v>
      </c>
      <c r="G68" s="24">
        <f t="shared" si="4"/>
        <v>16.627625835189306</v>
      </c>
      <c r="H68" s="13">
        <f t="shared" si="5"/>
        <v>79477.64</v>
      </c>
      <c r="J68" s="21"/>
      <c r="K68" s="21"/>
      <c r="L68" s="21"/>
    </row>
    <row r="69" spans="1:12" s="8" customFormat="1" ht="12.75">
      <c r="A69" s="11" t="s">
        <v>46</v>
      </c>
      <c r="B69" s="9" t="s">
        <v>47</v>
      </c>
      <c r="C69" s="32">
        <v>1769021.67</v>
      </c>
      <c r="D69" s="32">
        <v>4374211</v>
      </c>
      <c r="E69" s="32">
        <v>1507280.02</v>
      </c>
      <c r="F69" s="22">
        <f t="shared" si="3"/>
        <v>85.20415807003654</v>
      </c>
      <c r="G69" s="22">
        <f t="shared" si="4"/>
        <v>34.45832905637154</v>
      </c>
      <c r="H69" s="14">
        <f t="shared" si="5"/>
        <v>-261741.6499999999</v>
      </c>
      <c r="J69" s="21"/>
      <c r="K69" s="21"/>
      <c r="L69" s="21"/>
    </row>
    <row r="70" spans="1:12" ht="12.75">
      <c r="A70" s="12" t="s">
        <v>5</v>
      </c>
      <c r="B70" s="2" t="s">
        <v>6</v>
      </c>
      <c r="C70" s="33">
        <v>1752929.82</v>
      </c>
      <c r="D70" s="33">
        <v>4296711</v>
      </c>
      <c r="E70" s="33">
        <v>1499923.39</v>
      </c>
      <c r="F70" s="24">
        <f t="shared" si="3"/>
        <v>85.56665377510663</v>
      </c>
      <c r="G70" s="24">
        <f t="shared" si="4"/>
        <v>34.90864035305143</v>
      </c>
      <c r="H70" s="13">
        <f t="shared" si="5"/>
        <v>-253006.43000000017</v>
      </c>
      <c r="J70" s="21"/>
      <c r="K70" s="21"/>
      <c r="L70" s="21"/>
    </row>
    <row r="71" spans="1:12" ht="12.75">
      <c r="A71" s="12" t="s">
        <v>7</v>
      </c>
      <c r="B71" s="2" t="s">
        <v>8</v>
      </c>
      <c r="C71" s="33">
        <v>16091.85</v>
      </c>
      <c r="D71" s="33">
        <v>77500</v>
      </c>
      <c r="E71" s="33">
        <v>7356.63</v>
      </c>
      <c r="F71" s="24">
        <f t="shared" si="3"/>
        <v>45.71649623877926</v>
      </c>
      <c r="G71" s="24">
        <f t="shared" si="4"/>
        <v>9.492425806451612</v>
      </c>
      <c r="H71" s="13">
        <f t="shared" si="5"/>
        <v>-8735.220000000001</v>
      </c>
      <c r="J71" s="21"/>
      <c r="K71" s="21"/>
      <c r="L71" s="21"/>
    </row>
    <row r="72" spans="1:12" s="8" customFormat="1" ht="12.75">
      <c r="A72" s="11" t="s">
        <v>367</v>
      </c>
      <c r="B72" s="9" t="s">
        <v>374</v>
      </c>
      <c r="C72" s="32">
        <v>305845.17</v>
      </c>
      <c r="D72" s="32">
        <v>427300</v>
      </c>
      <c r="E72" s="32">
        <v>214643.35</v>
      </c>
      <c r="F72" s="22">
        <f t="shared" si="3"/>
        <v>70.18039552496448</v>
      </c>
      <c r="G72" s="22">
        <f t="shared" si="4"/>
        <v>50.232471331617134</v>
      </c>
      <c r="H72" s="14">
        <f t="shared" si="5"/>
        <v>-91201.81999999998</v>
      </c>
      <c r="J72" s="21"/>
      <c r="K72" s="21"/>
      <c r="L72" s="21"/>
    </row>
    <row r="73" spans="1:12" ht="12.75">
      <c r="A73" s="12" t="s">
        <v>5</v>
      </c>
      <c r="B73" s="2" t="s">
        <v>6</v>
      </c>
      <c r="C73" s="33">
        <v>302190.61</v>
      </c>
      <c r="D73" s="33">
        <v>411650</v>
      </c>
      <c r="E73" s="33">
        <v>210880.67</v>
      </c>
      <c r="F73" s="24">
        <f t="shared" si="3"/>
        <v>69.7839916336249</v>
      </c>
      <c r="G73" s="24">
        <f t="shared" si="4"/>
        <v>51.22814769828739</v>
      </c>
      <c r="H73" s="13">
        <f t="shared" si="5"/>
        <v>-91309.93999999997</v>
      </c>
      <c r="J73" s="21"/>
      <c r="K73" s="21"/>
      <c r="L73" s="21"/>
    </row>
    <row r="74" spans="1:12" ht="12.75">
      <c r="A74" s="12" t="s">
        <v>7</v>
      </c>
      <c r="B74" s="2" t="s">
        <v>8</v>
      </c>
      <c r="C74" s="33">
        <v>3654.56</v>
      </c>
      <c r="D74" s="33">
        <v>15650</v>
      </c>
      <c r="E74" s="33">
        <v>3762.68</v>
      </c>
      <c r="F74" s="24">
        <f t="shared" si="3"/>
        <v>102.95849568757936</v>
      </c>
      <c r="G74" s="24">
        <f t="shared" si="4"/>
        <v>24.042683706070285</v>
      </c>
      <c r="H74" s="13">
        <f t="shared" si="5"/>
        <v>108.11999999999989</v>
      </c>
      <c r="J74" s="21"/>
      <c r="K74" s="21"/>
      <c r="L74" s="21"/>
    </row>
    <row r="75" spans="1:12" s="8" customFormat="1" ht="12.75">
      <c r="A75" s="11" t="s">
        <v>48</v>
      </c>
      <c r="B75" s="9" t="s">
        <v>49</v>
      </c>
      <c r="C75" s="32">
        <v>1220350.84</v>
      </c>
      <c r="D75" s="32">
        <v>4726713</v>
      </c>
      <c r="E75" s="32">
        <v>913811.07</v>
      </c>
      <c r="F75" s="22">
        <f t="shared" si="3"/>
        <v>74.88101290609181</v>
      </c>
      <c r="G75" s="22">
        <f t="shared" si="4"/>
        <v>19.33290787911176</v>
      </c>
      <c r="H75" s="14">
        <f t="shared" si="5"/>
        <v>-306539.77000000014</v>
      </c>
      <c r="J75" s="21"/>
      <c r="K75" s="21"/>
      <c r="L75" s="21"/>
    </row>
    <row r="76" spans="1:12" ht="12.75">
      <c r="A76" s="12" t="s">
        <v>5</v>
      </c>
      <c r="B76" s="2" t="s">
        <v>6</v>
      </c>
      <c r="C76" s="33">
        <v>1216895.61</v>
      </c>
      <c r="D76" s="33">
        <v>4707713</v>
      </c>
      <c r="E76" s="33">
        <v>908577.42</v>
      </c>
      <c r="F76" s="24">
        <f t="shared" si="3"/>
        <v>74.66354653050314</v>
      </c>
      <c r="G76" s="24">
        <f t="shared" si="4"/>
        <v>19.29976232620808</v>
      </c>
      <c r="H76" s="13">
        <f t="shared" si="5"/>
        <v>-308318.19000000006</v>
      </c>
      <c r="J76" s="21"/>
      <c r="K76" s="21"/>
      <c r="L76" s="21"/>
    </row>
    <row r="77" spans="1:12" ht="12.75">
      <c r="A77" s="12" t="s">
        <v>7</v>
      </c>
      <c r="B77" s="2" t="s">
        <v>8</v>
      </c>
      <c r="C77" s="33">
        <v>3455.23</v>
      </c>
      <c r="D77" s="33">
        <v>19000</v>
      </c>
      <c r="E77" s="33">
        <v>5233.65</v>
      </c>
      <c r="F77" s="24">
        <f t="shared" si="3"/>
        <v>151.47037968528866</v>
      </c>
      <c r="G77" s="24">
        <f t="shared" si="4"/>
        <v>27.54552631578947</v>
      </c>
      <c r="H77" s="13">
        <f t="shared" si="5"/>
        <v>1778.4199999999996</v>
      </c>
      <c r="J77" s="21"/>
      <c r="K77" s="21"/>
      <c r="L77" s="21"/>
    </row>
    <row r="78" spans="1:12" s="8" customFormat="1" ht="12.75">
      <c r="A78" s="11" t="s">
        <v>368</v>
      </c>
      <c r="B78" s="9" t="s">
        <v>375</v>
      </c>
      <c r="C78" s="32">
        <v>2504038.12</v>
      </c>
      <c r="D78" s="32">
        <v>4855160</v>
      </c>
      <c r="E78" s="32">
        <v>2469851.38</v>
      </c>
      <c r="F78" s="22">
        <f t="shared" si="3"/>
        <v>98.6347356405261</v>
      </c>
      <c r="G78" s="22">
        <f t="shared" si="4"/>
        <v>50.870648547112765</v>
      </c>
      <c r="H78" s="14">
        <f t="shared" si="5"/>
        <v>-34186.74000000022</v>
      </c>
      <c r="J78" s="21"/>
      <c r="K78" s="21"/>
      <c r="L78" s="21"/>
    </row>
    <row r="79" spans="1:12" ht="12.75">
      <c r="A79" s="12" t="s">
        <v>5</v>
      </c>
      <c r="B79" s="2" t="s">
        <v>6</v>
      </c>
      <c r="C79" s="33">
        <v>2462710.59</v>
      </c>
      <c r="D79" s="33">
        <v>4713360</v>
      </c>
      <c r="E79" s="33">
        <v>2434325.07</v>
      </c>
      <c r="F79" s="24">
        <f t="shared" si="3"/>
        <v>98.84738709796996</v>
      </c>
      <c r="G79" s="24">
        <f t="shared" si="4"/>
        <v>51.64734011405876</v>
      </c>
      <c r="H79" s="13">
        <f t="shared" si="5"/>
        <v>-28385.52000000002</v>
      </c>
      <c r="J79" s="21"/>
      <c r="K79" s="21"/>
      <c r="L79" s="21"/>
    </row>
    <row r="80" spans="1:12" ht="12.75">
      <c r="A80" s="12" t="s">
        <v>7</v>
      </c>
      <c r="B80" s="2" t="s">
        <v>8</v>
      </c>
      <c r="C80" s="33">
        <v>41327.53</v>
      </c>
      <c r="D80" s="33">
        <v>141800</v>
      </c>
      <c r="E80" s="33">
        <v>35526.31</v>
      </c>
      <c r="F80" s="24">
        <f t="shared" si="3"/>
        <v>85.9628194571512</v>
      </c>
      <c r="G80" s="24">
        <f t="shared" si="4"/>
        <v>25.053815232722144</v>
      </c>
      <c r="H80" s="13">
        <f t="shared" si="5"/>
        <v>-5801.220000000001</v>
      </c>
      <c r="J80" s="21"/>
      <c r="K80" s="21"/>
      <c r="L80" s="21"/>
    </row>
    <row r="81" spans="1:12" s="8" customFormat="1" ht="12.75">
      <c r="A81" s="11" t="s">
        <v>50</v>
      </c>
      <c r="B81" s="9" t="s">
        <v>51</v>
      </c>
      <c r="C81" s="32">
        <v>715446.39</v>
      </c>
      <c r="D81" s="32">
        <v>1449350</v>
      </c>
      <c r="E81" s="32">
        <v>737725.03</v>
      </c>
      <c r="F81" s="22">
        <f t="shared" si="3"/>
        <v>103.1139496000532</v>
      </c>
      <c r="G81" s="22">
        <f t="shared" si="4"/>
        <v>50.9004056991065</v>
      </c>
      <c r="H81" s="14">
        <f t="shared" si="5"/>
        <v>22278.640000000014</v>
      </c>
      <c r="J81" s="21"/>
      <c r="K81" s="21"/>
      <c r="L81" s="21"/>
    </row>
    <row r="82" spans="1:12" ht="12.75">
      <c r="A82" s="12" t="s">
        <v>5</v>
      </c>
      <c r="B82" s="2" t="s">
        <v>6</v>
      </c>
      <c r="C82" s="33">
        <v>711855.14</v>
      </c>
      <c r="D82" s="33">
        <v>1406350</v>
      </c>
      <c r="E82" s="33">
        <v>737601.39</v>
      </c>
      <c r="F82" s="24">
        <f t="shared" si="3"/>
        <v>103.61678220094048</v>
      </c>
      <c r="G82" s="24">
        <f t="shared" si="4"/>
        <v>52.44792476979415</v>
      </c>
      <c r="H82" s="13">
        <f t="shared" si="5"/>
        <v>25746.25</v>
      </c>
      <c r="J82" s="21"/>
      <c r="K82" s="21"/>
      <c r="L82" s="21"/>
    </row>
    <row r="83" spans="1:12" ht="12.75">
      <c r="A83" s="12" t="s">
        <v>7</v>
      </c>
      <c r="B83" s="2" t="s">
        <v>8</v>
      </c>
      <c r="C83" s="33">
        <v>3591.25</v>
      </c>
      <c r="D83" s="33">
        <v>43000</v>
      </c>
      <c r="E83" s="33">
        <v>123.64</v>
      </c>
      <c r="F83" s="24">
        <f t="shared" si="3"/>
        <v>3.4428123912286805</v>
      </c>
      <c r="G83" s="24">
        <f t="shared" si="4"/>
        <v>0.2875348837209303</v>
      </c>
      <c r="H83" s="13">
        <f t="shared" si="5"/>
        <v>-3467.61</v>
      </c>
      <c r="J83" s="21"/>
      <c r="K83" s="21"/>
      <c r="L83" s="21"/>
    </row>
    <row r="84" spans="1:15" s="8" customFormat="1" ht="12.75">
      <c r="A84" s="10" t="s">
        <v>52</v>
      </c>
      <c r="B84" s="7" t="s">
        <v>53</v>
      </c>
      <c r="C84" s="32">
        <v>12094469806.38</v>
      </c>
      <c r="D84" s="32">
        <v>19426816963</v>
      </c>
      <c r="E84" s="32">
        <v>12324703944.52</v>
      </c>
      <c r="F84" s="22">
        <f t="shared" si="3"/>
        <v>101.90363150948998</v>
      </c>
      <c r="G84" s="22">
        <f t="shared" si="4"/>
        <v>63.44170518512339</v>
      </c>
      <c r="H84" s="14">
        <f t="shared" si="5"/>
        <v>230234138.1400013</v>
      </c>
      <c r="J84" s="21"/>
      <c r="K84" s="21"/>
      <c r="L84" s="21"/>
      <c r="M84" s="21"/>
      <c r="N84" s="21"/>
      <c r="O84" s="21"/>
    </row>
    <row r="85" spans="1:12" s="8" customFormat="1" ht="12.75">
      <c r="A85" s="11" t="s">
        <v>54</v>
      </c>
      <c r="B85" s="9" t="s">
        <v>55</v>
      </c>
      <c r="C85" s="32">
        <v>121032332.34</v>
      </c>
      <c r="D85" s="32">
        <v>450392354</v>
      </c>
      <c r="E85" s="32">
        <v>130240284.77</v>
      </c>
      <c r="F85" s="22">
        <f t="shared" si="3"/>
        <v>107.6078451534201</v>
      </c>
      <c r="G85" s="22">
        <f t="shared" si="4"/>
        <v>28.917072772953865</v>
      </c>
      <c r="H85" s="14">
        <f t="shared" si="5"/>
        <v>9207952.429999992</v>
      </c>
      <c r="J85" s="21"/>
      <c r="K85" s="21"/>
      <c r="L85" s="21"/>
    </row>
    <row r="86" spans="1:12" ht="12.75">
      <c r="A86" s="12" t="s">
        <v>5</v>
      </c>
      <c r="B86" s="2" t="s">
        <v>6</v>
      </c>
      <c r="C86" s="33">
        <v>76339217.5</v>
      </c>
      <c r="D86" s="33">
        <v>170435000</v>
      </c>
      <c r="E86" s="33">
        <v>76816710.82</v>
      </c>
      <c r="F86" s="24">
        <f t="shared" si="3"/>
        <v>100.6254888845304</v>
      </c>
      <c r="G86" s="24">
        <f t="shared" si="4"/>
        <v>45.07097181916859</v>
      </c>
      <c r="H86" s="13">
        <f t="shared" si="5"/>
        <v>477493.31999999285</v>
      </c>
      <c r="J86" s="21"/>
      <c r="K86" s="21"/>
      <c r="L86" s="21"/>
    </row>
    <row r="87" spans="1:12" ht="12.75">
      <c r="A87" s="12" t="s">
        <v>7</v>
      </c>
      <c r="B87" s="2" t="s">
        <v>8</v>
      </c>
      <c r="C87" s="33">
        <v>44693114.84</v>
      </c>
      <c r="D87" s="33">
        <v>279957354</v>
      </c>
      <c r="E87" s="33">
        <v>53423573.95</v>
      </c>
      <c r="F87" s="24">
        <f t="shared" si="3"/>
        <v>119.53423730087907</v>
      </c>
      <c r="G87" s="24">
        <f t="shared" si="4"/>
        <v>19.082754279067803</v>
      </c>
      <c r="H87" s="13">
        <f t="shared" si="5"/>
        <v>8730459.11</v>
      </c>
      <c r="J87" s="21"/>
      <c r="K87" s="21"/>
      <c r="L87" s="21"/>
    </row>
    <row r="88" spans="1:12" s="8" customFormat="1" ht="12.75">
      <c r="A88" s="11" t="s">
        <v>56</v>
      </c>
      <c r="B88" s="9" t="s">
        <v>57</v>
      </c>
      <c r="C88" s="32">
        <v>11136088615.84</v>
      </c>
      <c r="D88" s="32">
        <v>17343235443</v>
      </c>
      <c r="E88" s="32">
        <v>11368867014.5</v>
      </c>
      <c r="F88" s="22">
        <f t="shared" si="3"/>
        <v>102.09030663000378</v>
      </c>
      <c r="G88" s="22">
        <f t="shared" si="4"/>
        <v>65.55216903942022</v>
      </c>
      <c r="H88" s="14">
        <f t="shared" si="5"/>
        <v>232778398.65999985</v>
      </c>
      <c r="J88" s="21"/>
      <c r="K88" s="21"/>
      <c r="L88" s="21"/>
    </row>
    <row r="89" spans="1:12" ht="12.75">
      <c r="A89" s="12" t="s">
        <v>5</v>
      </c>
      <c r="B89" s="2" t="s">
        <v>6</v>
      </c>
      <c r="C89" s="33">
        <v>11136088615.84</v>
      </c>
      <c r="D89" s="33">
        <v>17341735443</v>
      </c>
      <c r="E89" s="33">
        <v>11368867014.5</v>
      </c>
      <c r="F89" s="24">
        <f t="shared" si="3"/>
        <v>102.09030663000378</v>
      </c>
      <c r="G89" s="24">
        <f t="shared" si="4"/>
        <v>65.55783907480291</v>
      </c>
      <c r="H89" s="13">
        <f t="shared" si="5"/>
        <v>232778398.65999985</v>
      </c>
      <c r="J89" s="21"/>
      <c r="K89" s="21"/>
      <c r="L89" s="21"/>
    </row>
    <row r="90" spans="1:12" ht="12.75">
      <c r="A90" s="12" t="s">
        <v>7</v>
      </c>
      <c r="B90" s="2" t="s">
        <v>8</v>
      </c>
      <c r="C90" s="33"/>
      <c r="D90" s="33">
        <v>1500000</v>
      </c>
      <c r="E90" s="33"/>
      <c r="F90" s="24" t="str">
        <f t="shared" si="3"/>
        <v>x</v>
      </c>
      <c r="G90" s="24">
        <f t="shared" si="4"/>
        <v>0</v>
      </c>
      <c r="H90" s="13">
        <f t="shared" si="5"/>
        <v>0</v>
      </c>
      <c r="J90" s="21"/>
      <c r="K90" s="21"/>
      <c r="L90" s="21"/>
    </row>
    <row r="91" spans="1:12" s="8" customFormat="1" ht="12.75">
      <c r="A91" s="11" t="s">
        <v>58</v>
      </c>
      <c r="B91" s="9" t="s">
        <v>59</v>
      </c>
      <c r="C91" s="32">
        <v>291423828.65</v>
      </c>
      <c r="D91" s="32">
        <v>576886000</v>
      </c>
      <c r="E91" s="32">
        <v>276780271.67</v>
      </c>
      <c r="F91" s="22">
        <f>IF(C91=0,"x",E91/C91*100)</f>
        <v>94.97516828056402</v>
      </c>
      <c r="G91" s="22">
        <f>IF(D91=0,"x",E91/D91*100)</f>
        <v>47.97833049683993</v>
      </c>
      <c r="H91" s="14">
        <f>+E91-C91</f>
        <v>-14643556.97999996</v>
      </c>
      <c r="J91" s="21"/>
      <c r="K91" s="21"/>
      <c r="L91" s="21"/>
    </row>
    <row r="92" spans="1:12" ht="12.75">
      <c r="A92" s="12" t="s">
        <v>5</v>
      </c>
      <c r="B92" s="2" t="s">
        <v>6</v>
      </c>
      <c r="C92" s="33">
        <v>283098155.03</v>
      </c>
      <c r="D92" s="33">
        <v>560438400</v>
      </c>
      <c r="E92" s="33">
        <v>275503423.73</v>
      </c>
      <c r="F92" s="24">
        <f t="shared" si="3"/>
        <v>97.31727983207975</v>
      </c>
      <c r="G92" s="24">
        <f t="shared" si="4"/>
        <v>49.1585558252254</v>
      </c>
      <c r="H92" s="13">
        <f t="shared" si="5"/>
        <v>-7594731.299999952</v>
      </c>
      <c r="J92" s="21"/>
      <c r="K92" s="21"/>
      <c r="L92" s="21"/>
    </row>
    <row r="93" spans="1:12" ht="12.75">
      <c r="A93" s="12" t="s">
        <v>7</v>
      </c>
      <c r="B93" s="2" t="s">
        <v>8</v>
      </c>
      <c r="C93" s="33">
        <v>8325673.62</v>
      </c>
      <c r="D93" s="33">
        <v>16447600</v>
      </c>
      <c r="E93" s="33">
        <v>1276847.94</v>
      </c>
      <c r="F93" s="24">
        <f t="shared" si="3"/>
        <v>15.336271853520003</v>
      </c>
      <c r="G93" s="24">
        <f t="shared" si="4"/>
        <v>7.76312617038352</v>
      </c>
      <c r="H93" s="13">
        <f t="shared" si="5"/>
        <v>-7048825.68</v>
      </c>
      <c r="J93" s="21"/>
      <c r="K93" s="21"/>
      <c r="L93" s="21"/>
    </row>
    <row r="94" spans="1:12" s="8" customFormat="1" ht="12.75">
      <c r="A94" s="11" t="s">
        <v>60</v>
      </c>
      <c r="B94" s="9" t="s">
        <v>61</v>
      </c>
      <c r="C94" s="32">
        <v>448937960.79</v>
      </c>
      <c r="D94" s="32">
        <v>859846514</v>
      </c>
      <c r="E94" s="32">
        <v>451201054.62</v>
      </c>
      <c r="F94" s="22">
        <f t="shared" si="3"/>
        <v>100.50409945864627</v>
      </c>
      <c r="G94" s="22">
        <f t="shared" si="4"/>
        <v>52.47460416173764</v>
      </c>
      <c r="H94" s="14">
        <f t="shared" si="5"/>
        <v>2263093.8299999833</v>
      </c>
      <c r="J94" s="21"/>
      <c r="K94" s="21"/>
      <c r="L94" s="21"/>
    </row>
    <row r="95" spans="1:12" ht="12.75">
      <c r="A95" s="12" t="s">
        <v>5</v>
      </c>
      <c r="B95" s="2" t="s">
        <v>6</v>
      </c>
      <c r="C95" s="33">
        <v>438421756.92</v>
      </c>
      <c r="D95" s="33">
        <v>821997514</v>
      </c>
      <c r="E95" s="33">
        <v>431412804.17</v>
      </c>
      <c r="F95" s="24">
        <f t="shared" si="3"/>
        <v>98.40132186886909</v>
      </c>
      <c r="G95" s="24">
        <f t="shared" si="4"/>
        <v>52.483468237107104</v>
      </c>
      <c r="H95" s="13">
        <f t="shared" si="5"/>
        <v>-7008952.75</v>
      </c>
      <c r="J95" s="21"/>
      <c r="K95" s="21"/>
      <c r="L95" s="21"/>
    </row>
    <row r="96" spans="1:12" ht="12.75">
      <c r="A96" s="12" t="s">
        <v>7</v>
      </c>
      <c r="B96" s="2" t="s">
        <v>8</v>
      </c>
      <c r="C96" s="33">
        <v>10516203.87</v>
      </c>
      <c r="D96" s="33">
        <v>37849000</v>
      </c>
      <c r="E96" s="33">
        <v>19788250.45</v>
      </c>
      <c r="F96" s="24">
        <f t="shared" si="3"/>
        <v>188.1691406387693</v>
      </c>
      <c r="G96" s="24">
        <f t="shared" si="4"/>
        <v>52.28209582815926</v>
      </c>
      <c r="H96" s="13">
        <f t="shared" si="5"/>
        <v>9272046.58</v>
      </c>
      <c r="J96" s="21"/>
      <c r="K96" s="21"/>
      <c r="L96" s="21"/>
    </row>
    <row r="97" spans="1:12" s="8" customFormat="1" ht="12.75">
      <c r="A97" s="11" t="s">
        <v>62</v>
      </c>
      <c r="B97" s="9" t="s">
        <v>63</v>
      </c>
      <c r="C97" s="32">
        <v>7021066.2</v>
      </c>
      <c r="D97" s="32">
        <v>20565500</v>
      </c>
      <c r="E97" s="32">
        <v>6726495.36</v>
      </c>
      <c r="F97" s="22">
        <f t="shared" si="3"/>
        <v>95.80447140635137</v>
      </c>
      <c r="G97" s="22">
        <f t="shared" si="4"/>
        <v>32.70766750139798</v>
      </c>
      <c r="H97" s="14">
        <f t="shared" si="5"/>
        <v>-294570.83999999985</v>
      </c>
      <c r="J97" s="21"/>
      <c r="K97" s="21"/>
      <c r="L97" s="21"/>
    </row>
    <row r="98" spans="1:12" ht="12.75">
      <c r="A98" s="12" t="s">
        <v>5</v>
      </c>
      <c r="B98" s="2" t="s">
        <v>6</v>
      </c>
      <c r="C98" s="33">
        <v>6785897.48</v>
      </c>
      <c r="D98" s="33">
        <v>17872500</v>
      </c>
      <c r="E98" s="33">
        <v>6391112.34</v>
      </c>
      <c r="F98" s="24">
        <f t="shared" si="3"/>
        <v>94.18227078785752</v>
      </c>
      <c r="G98" s="24">
        <f t="shared" si="4"/>
        <v>35.759475954678976</v>
      </c>
      <c r="H98" s="13">
        <f t="shared" si="5"/>
        <v>-394785.1400000006</v>
      </c>
      <c r="J98" s="21"/>
      <c r="K98" s="21"/>
      <c r="L98" s="21"/>
    </row>
    <row r="99" spans="1:12" ht="12.75">
      <c r="A99" s="12" t="s">
        <v>7</v>
      </c>
      <c r="B99" s="2" t="s">
        <v>8</v>
      </c>
      <c r="C99" s="33">
        <v>235168.72</v>
      </c>
      <c r="D99" s="33">
        <v>2693000</v>
      </c>
      <c r="E99" s="33">
        <v>335383.02</v>
      </c>
      <c r="F99" s="24">
        <f t="shared" si="3"/>
        <v>142.61378809222586</v>
      </c>
      <c r="G99" s="24">
        <f t="shared" si="4"/>
        <v>12.453881173412553</v>
      </c>
      <c r="H99" s="13">
        <f t="shared" si="5"/>
        <v>100214.30000000002</v>
      </c>
      <c r="J99" s="21"/>
      <c r="K99" s="21"/>
      <c r="L99" s="21"/>
    </row>
    <row r="100" spans="1:12" s="8" customFormat="1" ht="12.75">
      <c r="A100" s="11" t="s">
        <v>369</v>
      </c>
      <c r="B100" s="9" t="s">
        <v>376</v>
      </c>
      <c r="C100" s="32">
        <v>89966002.56</v>
      </c>
      <c r="D100" s="32">
        <v>175891152</v>
      </c>
      <c r="E100" s="32">
        <v>90888823.6</v>
      </c>
      <c r="F100" s="22">
        <f t="shared" si="3"/>
        <v>101.02574418529326</v>
      </c>
      <c r="G100" s="22">
        <f t="shared" si="4"/>
        <v>51.673334654150196</v>
      </c>
      <c r="H100" s="14">
        <f t="shared" si="5"/>
        <v>922821.0399999917</v>
      </c>
      <c r="J100" s="21"/>
      <c r="K100" s="21"/>
      <c r="L100" s="21"/>
    </row>
    <row r="101" spans="1:12" ht="12.75">
      <c r="A101" s="12" t="s">
        <v>5</v>
      </c>
      <c r="B101" s="2" t="s">
        <v>6</v>
      </c>
      <c r="C101" s="33">
        <v>89859672.72</v>
      </c>
      <c r="D101" s="33">
        <v>175561152</v>
      </c>
      <c r="E101" s="33">
        <v>90827887.7</v>
      </c>
      <c r="F101" s="24">
        <f t="shared" si="3"/>
        <v>101.07747441170515</v>
      </c>
      <c r="G101" s="24">
        <f t="shared" si="4"/>
        <v>51.735755128788405</v>
      </c>
      <c r="H101" s="13">
        <f t="shared" si="5"/>
        <v>968214.9800000042</v>
      </c>
      <c r="J101" s="21"/>
      <c r="K101" s="21"/>
      <c r="L101" s="21"/>
    </row>
    <row r="102" spans="1:12" ht="12.75">
      <c r="A102" s="12" t="s">
        <v>7</v>
      </c>
      <c r="B102" s="2" t="s">
        <v>8</v>
      </c>
      <c r="C102" s="33">
        <v>106329.84</v>
      </c>
      <c r="D102" s="33">
        <v>330000</v>
      </c>
      <c r="E102" s="33">
        <v>60935.9</v>
      </c>
      <c r="F102" s="24">
        <f t="shared" si="3"/>
        <v>57.308371760928075</v>
      </c>
      <c r="G102" s="24">
        <f t="shared" si="4"/>
        <v>18.46542424242424</v>
      </c>
      <c r="H102" s="13">
        <f t="shared" si="5"/>
        <v>-45393.939999999995</v>
      </c>
      <c r="J102" s="21"/>
      <c r="K102" s="21"/>
      <c r="L102" s="21"/>
    </row>
    <row r="103" spans="1:15" s="8" customFormat="1" ht="12.75">
      <c r="A103" s="10" t="s">
        <v>64</v>
      </c>
      <c r="B103" s="7" t="s">
        <v>65</v>
      </c>
      <c r="C103" s="32">
        <v>186010335.64</v>
      </c>
      <c r="D103" s="32">
        <v>324943000</v>
      </c>
      <c r="E103" s="32">
        <v>175455340.38</v>
      </c>
      <c r="F103" s="22">
        <f aca="true" t="shared" si="6" ref="F103:F140">IF(C103=0,"x",E103/C103*100)</f>
        <v>94.32558668114665</v>
      </c>
      <c r="G103" s="22">
        <f aca="true" t="shared" si="7" ref="G103:G140">IF(D103=0,"x",E103/D103*100)</f>
        <v>53.9957285985542</v>
      </c>
      <c r="H103" s="14">
        <f aca="true" t="shared" si="8" ref="H103:H140">+E103-C103</f>
        <v>-10554995.25999999</v>
      </c>
      <c r="J103" s="21"/>
      <c r="K103" s="21"/>
      <c r="L103" s="21"/>
      <c r="M103" s="21"/>
      <c r="N103" s="21"/>
      <c r="O103" s="21"/>
    </row>
    <row r="104" spans="1:15" s="8" customFormat="1" ht="12.75">
      <c r="A104" s="10" t="s">
        <v>66</v>
      </c>
      <c r="B104" s="7" t="s">
        <v>67</v>
      </c>
      <c r="C104" s="32">
        <v>2121554.33</v>
      </c>
      <c r="D104" s="32">
        <v>6000000</v>
      </c>
      <c r="E104" s="32">
        <v>1965971.47</v>
      </c>
      <c r="F104" s="22">
        <f t="shared" si="6"/>
        <v>92.66656253860819</v>
      </c>
      <c r="G104" s="22">
        <f t="shared" si="7"/>
        <v>32.766191166666665</v>
      </c>
      <c r="H104" s="14">
        <f t="shared" si="8"/>
        <v>-155582.8600000001</v>
      </c>
      <c r="J104" s="21"/>
      <c r="K104" s="21"/>
      <c r="L104" s="21"/>
      <c r="M104" s="21"/>
      <c r="N104" s="21"/>
      <c r="O104" s="21"/>
    </row>
    <row r="105" spans="1:12" s="8" customFormat="1" ht="12.75">
      <c r="A105" s="11" t="s">
        <v>68</v>
      </c>
      <c r="B105" s="9" t="s">
        <v>69</v>
      </c>
      <c r="C105" s="32">
        <v>2121554.33</v>
      </c>
      <c r="D105" s="32">
        <v>6000000</v>
      </c>
      <c r="E105" s="32">
        <v>1965971.47</v>
      </c>
      <c r="F105" s="22">
        <f t="shared" si="6"/>
        <v>92.66656253860819</v>
      </c>
      <c r="G105" s="22">
        <f t="shared" si="7"/>
        <v>32.766191166666665</v>
      </c>
      <c r="H105" s="14">
        <f t="shared" si="8"/>
        <v>-155582.8600000001</v>
      </c>
      <c r="J105" s="21"/>
      <c r="K105" s="21"/>
      <c r="L105" s="21"/>
    </row>
    <row r="106" spans="1:12" s="8" customFormat="1" ht="12.75">
      <c r="A106" s="12" t="s">
        <v>5</v>
      </c>
      <c r="B106" s="2" t="s">
        <v>6</v>
      </c>
      <c r="C106" s="33">
        <v>2081459.99</v>
      </c>
      <c r="D106" s="33">
        <v>4470000</v>
      </c>
      <c r="E106" s="33">
        <v>1952799.67</v>
      </c>
      <c r="F106" s="24">
        <f t="shared" si="6"/>
        <v>93.81874642711723</v>
      </c>
      <c r="G106" s="24">
        <f t="shared" si="7"/>
        <v>43.68679351230425</v>
      </c>
      <c r="H106" s="13">
        <f t="shared" si="8"/>
        <v>-128660.32000000007</v>
      </c>
      <c r="J106" s="21"/>
      <c r="K106" s="21"/>
      <c r="L106" s="21"/>
    </row>
    <row r="107" spans="1:12" s="8" customFormat="1" ht="12.75">
      <c r="A107" s="12" t="s">
        <v>7</v>
      </c>
      <c r="B107" s="2" t="s">
        <v>8</v>
      </c>
      <c r="C107" s="33">
        <v>40094.34</v>
      </c>
      <c r="D107" s="33">
        <v>1530000</v>
      </c>
      <c r="E107" s="33">
        <v>13171.8</v>
      </c>
      <c r="F107" s="24">
        <f t="shared" si="6"/>
        <v>32.85201851433395</v>
      </c>
      <c r="G107" s="24">
        <f t="shared" si="7"/>
        <v>0.8609019607843136</v>
      </c>
      <c r="H107" s="13">
        <f t="shared" si="8"/>
        <v>-26922.539999999997</v>
      </c>
      <c r="J107" s="21"/>
      <c r="K107" s="21"/>
      <c r="L107" s="21"/>
    </row>
    <row r="108" spans="1:15" s="8" customFormat="1" ht="12.75">
      <c r="A108" s="10" t="s">
        <v>70</v>
      </c>
      <c r="B108" s="7" t="s">
        <v>71</v>
      </c>
      <c r="C108" s="32">
        <v>6921045.58</v>
      </c>
      <c r="D108" s="32">
        <v>39150000</v>
      </c>
      <c r="E108" s="32">
        <v>16593699.97</v>
      </c>
      <c r="F108" s="22">
        <f t="shared" si="6"/>
        <v>239.7571259745988</v>
      </c>
      <c r="G108" s="22">
        <f t="shared" si="7"/>
        <v>42.3849296807152</v>
      </c>
      <c r="H108" s="14">
        <f t="shared" si="8"/>
        <v>9672654.39</v>
      </c>
      <c r="J108" s="21"/>
      <c r="K108" s="21"/>
      <c r="L108" s="21"/>
      <c r="M108" s="21"/>
      <c r="N108" s="21"/>
      <c r="O108" s="21"/>
    </row>
    <row r="109" spans="1:12" s="8" customFormat="1" ht="12.75">
      <c r="A109" s="11" t="s">
        <v>72</v>
      </c>
      <c r="B109" s="9" t="s">
        <v>73</v>
      </c>
      <c r="C109" s="32">
        <v>6921045.58</v>
      </c>
      <c r="D109" s="32">
        <v>39150000</v>
      </c>
      <c r="E109" s="32">
        <v>16593699.97</v>
      </c>
      <c r="F109" s="22">
        <f t="shared" si="6"/>
        <v>239.7571259745988</v>
      </c>
      <c r="G109" s="22">
        <f t="shared" si="7"/>
        <v>42.3849296807152</v>
      </c>
      <c r="H109" s="14">
        <f t="shared" si="8"/>
        <v>9672654.39</v>
      </c>
      <c r="J109" s="21"/>
      <c r="K109" s="21"/>
      <c r="L109" s="21"/>
    </row>
    <row r="110" spans="1:12" s="8" customFormat="1" ht="12.75">
      <c r="A110" s="12" t="s">
        <v>5</v>
      </c>
      <c r="B110" s="2" t="s">
        <v>6</v>
      </c>
      <c r="C110" s="33">
        <v>6703122.85</v>
      </c>
      <c r="D110" s="33">
        <v>30850000</v>
      </c>
      <c r="E110" s="33">
        <v>16399832.8</v>
      </c>
      <c r="F110" s="24">
        <f t="shared" si="6"/>
        <v>244.6595887765954</v>
      </c>
      <c r="G110" s="24">
        <f t="shared" si="7"/>
        <v>53.159911831442464</v>
      </c>
      <c r="H110" s="13">
        <f t="shared" si="8"/>
        <v>9696709.950000001</v>
      </c>
      <c r="J110" s="21"/>
      <c r="K110" s="21"/>
      <c r="L110" s="21"/>
    </row>
    <row r="111" spans="1:12" s="8" customFormat="1" ht="12.75">
      <c r="A111" s="12" t="s">
        <v>7</v>
      </c>
      <c r="B111" s="2" t="s">
        <v>8</v>
      </c>
      <c r="C111" s="33">
        <v>217922.73</v>
      </c>
      <c r="D111" s="33">
        <v>8300000</v>
      </c>
      <c r="E111" s="33">
        <v>193867.17</v>
      </c>
      <c r="F111" s="24">
        <f t="shared" si="6"/>
        <v>88.96142683234558</v>
      </c>
      <c r="G111" s="24">
        <f t="shared" si="7"/>
        <v>2.3357490361445783</v>
      </c>
      <c r="H111" s="13">
        <f t="shared" si="8"/>
        <v>-24055.559999999998</v>
      </c>
      <c r="J111" s="21"/>
      <c r="K111" s="21"/>
      <c r="L111" s="21"/>
    </row>
    <row r="112" spans="1:15" s="8" customFormat="1" ht="12.75">
      <c r="A112" s="10" t="s">
        <v>74</v>
      </c>
      <c r="B112" s="7" t="s">
        <v>75</v>
      </c>
      <c r="C112" s="32">
        <v>2185646301.77</v>
      </c>
      <c r="D112" s="32">
        <v>4269934500</v>
      </c>
      <c r="E112" s="32">
        <v>2138654465.74</v>
      </c>
      <c r="F112" s="22">
        <f t="shared" si="6"/>
        <v>97.84997984385924</v>
      </c>
      <c r="G112" s="22">
        <f t="shared" si="7"/>
        <v>50.086352981292805</v>
      </c>
      <c r="H112" s="14">
        <f t="shared" si="8"/>
        <v>-46991836.02999997</v>
      </c>
      <c r="J112" s="21"/>
      <c r="K112" s="21"/>
      <c r="L112" s="21"/>
      <c r="M112" s="21"/>
      <c r="N112" s="21"/>
      <c r="O112" s="21"/>
    </row>
    <row r="113" spans="1:12" s="8" customFormat="1" ht="12.75">
      <c r="A113" s="11" t="s">
        <v>76</v>
      </c>
      <c r="B113" s="9" t="s">
        <v>77</v>
      </c>
      <c r="C113" s="32">
        <v>2185646301.77</v>
      </c>
      <c r="D113" s="32">
        <v>4269934500</v>
      </c>
      <c r="E113" s="32">
        <v>2138654465.74</v>
      </c>
      <c r="F113" s="22">
        <f t="shared" si="6"/>
        <v>97.84997984385924</v>
      </c>
      <c r="G113" s="22">
        <f t="shared" si="7"/>
        <v>50.086352981292805</v>
      </c>
      <c r="H113" s="14">
        <f t="shared" si="8"/>
        <v>-46991836.02999997</v>
      </c>
      <c r="J113" s="21"/>
      <c r="K113" s="21"/>
      <c r="L113" s="21"/>
    </row>
    <row r="114" spans="1:12" s="8" customFormat="1" ht="12.75">
      <c r="A114" s="12" t="s">
        <v>5</v>
      </c>
      <c r="B114" s="2" t="s">
        <v>6</v>
      </c>
      <c r="C114" s="33">
        <v>2169196135.12</v>
      </c>
      <c r="D114" s="33">
        <v>3713473200</v>
      </c>
      <c r="E114" s="33">
        <v>1921150286.47</v>
      </c>
      <c r="F114" s="24">
        <f t="shared" si="6"/>
        <v>88.56507972543119</v>
      </c>
      <c r="G114" s="24">
        <f t="shared" si="7"/>
        <v>51.734594084858344</v>
      </c>
      <c r="H114" s="13">
        <f t="shared" si="8"/>
        <v>-248045848.64999986</v>
      </c>
      <c r="J114" s="21"/>
      <c r="K114" s="21"/>
      <c r="L114" s="21"/>
    </row>
    <row r="115" spans="1:12" s="8" customFormat="1" ht="12.75">
      <c r="A115" s="12" t="s">
        <v>7</v>
      </c>
      <c r="B115" s="2" t="s">
        <v>8</v>
      </c>
      <c r="C115" s="33">
        <v>16450166.65</v>
      </c>
      <c r="D115" s="33">
        <v>556461300</v>
      </c>
      <c r="E115" s="33">
        <v>217504179.27</v>
      </c>
      <c r="F115" s="24">
        <f t="shared" si="6"/>
        <v>1322.2004609296769</v>
      </c>
      <c r="G115" s="24">
        <f t="shared" si="7"/>
        <v>39.08702712479736</v>
      </c>
      <c r="H115" s="13">
        <f t="shared" si="8"/>
        <v>201054012.62</v>
      </c>
      <c r="J115" s="21"/>
      <c r="K115" s="21"/>
      <c r="L115" s="21"/>
    </row>
    <row r="116" spans="1:15" s="8" customFormat="1" ht="12.75">
      <c r="A116" s="10" t="s">
        <v>78</v>
      </c>
      <c r="B116" s="7" t="s">
        <v>79</v>
      </c>
      <c r="C116" s="32">
        <v>21823777.46</v>
      </c>
      <c r="D116" s="32">
        <v>57673419</v>
      </c>
      <c r="E116" s="32">
        <v>19322909.06</v>
      </c>
      <c r="F116" s="22">
        <f t="shared" si="6"/>
        <v>88.54062545045764</v>
      </c>
      <c r="G116" s="22">
        <f t="shared" si="7"/>
        <v>33.50401171811922</v>
      </c>
      <c r="H116" s="14">
        <f t="shared" si="8"/>
        <v>-2500868.4000000022</v>
      </c>
      <c r="J116" s="21"/>
      <c r="K116" s="21"/>
      <c r="L116" s="21"/>
      <c r="M116" s="21"/>
      <c r="N116" s="21"/>
      <c r="O116" s="21"/>
    </row>
    <row r="117" spans="1:12" s="8" customFormat="1" ht="12.75">
      <c r="A117" s="11" t="s">
        <v>80</v>
      </c>
      <c r="B117" s="9" t="s">
        <v>81</v>
      </c>
      <c r="C117" s="32">
        <v>18842324.13</v>
      </c>
      <c r="D117" s="32">
        <v>52597140</v>
      </c>
      <c r="E117" s="32">
        <v>16667450.69</v>
      </c>
      <c r="F117" s="22">
        <f t="shared" si="6"/>
        <v>88.45750967346298</v>
      </c>
      <c r="G117" s="22">
        <f t="shared" si="7"/>
        <v>31.68889162034285</v>
      </c>
      <c r="H117" s="14">
        <f t="shared" si="8"/>
        <v>-2174873.4399999995</v>
      </c>
      <c r="J117" s="21"/>
      <c r="K117" s="21"/>
      <c r="L117" s="21"/>
    </row>
    <row r="118" spans="1:12" s="8" customFormat="1" ht="12.75">
      <c r="A118" s="12" t="s">
        <v>5</v>
      </c>
      <c r="B118" s="2" t="s">
        <v>6</v>
      </c>
      <c r="C118" s="33">
        <v>18842126.13</v>
      </c>
      <c r="D118" s="33">
        <v>52447140</v>
      </c>
      <c r="E118" s="33">
        <v>16648303.69</v>
      </c>
      <c r="F118" s="24">
        <f t="shared" si="6"/>
        <v>88.35682117366231</v>
      </c>
      <c r="G118" s="24">
        <f t="shared" si="7"/>
        <v>31.743015329339215</v>
      </c>
      <c r="H118" s="13">
        <f t="shared" si="8"/>
        <v>-2193822.4399999995</v>
      </c>
      <c r="J118" s="21"/>
      <c r="K118" s="21"/>
      <c r="L118" s="21"/>
    </row>
    <row r="119" spans="1:12" s="8" customFormat="1" ht="12.75">
      <c r="A119" s="12" t="s">
        <v>7</v>
      </c>
      <c r="B119" s="2" t="s">
        <v>8</v>
      </c>
      <c r="C119" s="33">
        <v>198</v>
      </c>
      <c r="D119" s="33">
        <v>150000</v>
      </c>
      <c r="E119" s="33">
        <v>19147</v>
      </c>
      <c r="F119" s="24">
        <f t="shared" si="6"/>
        <v>9670.202020202021</v>
      </c>
      <c r="G119" s="24">
        <f t="shared" si="7"/>
        <v>12.764666666666665</v>
      </c>
      <c r="H119" s="13">
        <f t="shared" si="8"/>
        <v>18949</v>
      </c>
      <c r="J119" s="21"/>
      <c r="K119" s="21"/>
      <c r="L119" s="21"/>
    </row>
    <row r="120" spans="1:12" s="8" customFormat="1" ht="12.75">
      <c r="A120" s="11" t="s">
        <v>82</v>
      </c>
      <c r="B120" s="9" t="s">
        <v>83</v>
      </c>
      <c r="C120" s="32">
        <v>2981453.33</v>
      </c>
      <c r="D120" s="32">
        <v>5076279</v>
      </c>
      <c r="E120" s="32">
        <v>2655458.37</v>
      </c>
      <c r="F120" s="22">
        <f t="shared" si="6"/>
        <v>89.06590431184111</v>
      </c>
      <c r="G120" s="22">
        <f t="shared" si="7"/>
        <v>52.311119424286964</v>
      </c>
      <c r="H120" s="14">
        <f t="shared" si="8"/>
        <v>-325994.95999999996</v>
      </c>
      <c r="J120" s="21"/>
      <c r="K120" s="21"/>
      <c r="L120" s="21"/>
    </row>
    <row r="121" spans="1:12" s="8" customFormat="1" ht="12.75">
      <c r="A121" s="12" t="s">
        <v>5</v>
      </c>
      <c r="B121" s="2" t="s">
        <v>6</v>
      </c>
      <c r="C121" s="33">
        <v>2968603.33</v>
      </c>
      <c r="D121" s="33">
        <v>5056279</v>
      </c>
      <c r="E121" s="33">
        <v>2643790.87</v>
      </c>
      <c r="F121" s="24">
        <f t="shared" si="6"/>
        <v>89.05840815047526</v>
      </c>
      <c r="G121" s="24">
        <f t="shared" si="7"/>
        <v>52.28728220891292</v>
      </c>
      <c r="H121" s="13">
        <f t="shared" si="8"/>
        <v>-324812.45999999996</v>
      </c>
      <c r="J121" s="21"/>
      <c r="K121" s="21"/>
      <c r="L121" s="21"/>
    </row>
    <row r="122" spans="1:12" s="8" customFormat="1" ht="12.75">
      <c r="A122" s="12" t="s">
        <v>7</v>
      </c>
      <c r="B122" s="2" t="s">
        <v>8</v>
      </c>
      <c r="C122" s="33">
        <v>12850</v>
      </c>
      <c r="D122" s="33">
        <v>20000</v>
      </c>
      <c r="E122" s="33">
        <v>11667.5</v>
      </c>
      <c r="F122" s="24">
        <f t="shared" si="6"/>
        <v>90.7976653696498</v>
      </c>
      <c r="G122" s="24">
        <f t="shared" si="7"/>
        <v>58.3375</v>
      </c>
      <c r="H122" s="13">
        <f t="shared" si="8"/>
        <v>-1182.5</v>
      </c>
      <c r="J122" s="21"/>
      <c r="K122" s="21"/>
      <c r="L122" s="21"/>
    </row>
    <row r="123" spans="1:15" s="8" customFormat="1" ht="12.75">
      <c r="A123" s="10" t="s">
        <v>360</v>
      </c>
      <c r="B123" s="7" t="s">
        <v>361</v>
      </c>
      <c r="C123" s="32">
        <v>74184685.39</v>
      </c>
      <c r="D123" s="32">
        <v>305396000</v>
      </c>
      <c r="E123" s="32">
        <v>81634494.82</v>
      </c>
      <c r="F123" s="22">
        <f t="shared" si="6"/>
        <v>110.04224711722539</v>
      </c>
      <c r="G123" s="22">
        <f t="shared" si="7"/>
        <v>26.730702045868316</v>
      </c>
      <c r="H123" s="14">
        <f t="shared" si="8"/>
        <v>7449809.429999992</v>
      </c>
      <c r="J123" s="21"/>
      <c r="K123" s="21"/>
      <c r="L123" s="21"/>
      <c r="M123" s="21"/>
      <c r="N123" s="21"/>
      <c r="O123" s="21"/>
    </row>
    <row r="124" spans="1:12" s="8" customFormat="1" ht="12.75">
      <c r="A124" s="11" t="s">
        <v>362</v>
      </c>
      <c r="B124" s="9" t="s">
        <v>363</v>
      </c>
      <c r="C124" s="32">
        <v>74184685.39</v>
      </c>
      <c r="D124" s="32">
        <v>305396000</v>
      </c>
      <c r="E124" s="32">
        <v>81634494.82</v>
      </c>
      <c r="F124" s="22">
        <f t="shared" si="6"/>
        <v>110.04224711722539</v>
      </c>
      <c r="G124" s="22">
        <f t="shared" si="7"/>
        <v>26.730702045868316</v>
      </c>
      <c r="H124" s="14">
        <f t="shared" si="8"/>
        <v>7449809.429999992</v>
      </c>
      <c r="J124" s="21"/>
      <c r="K124" s="21"/>
      <c r="L124" s="21"/>
    </row>
    <row r="125" spans="1:12" s="8" customFormat="1" ht="12.75">
      <c r="A125" s="12" t="s">
        <v>5</v>
      </c>
      <c r="B125" s="2" t="s">
        <v>6</v>
      </c>
      <c r="C125" s="33">
        <v>64887582.55</v>
      </c>
      <c r="D125" s="33">
        <v>185646000</v>
      </c>
      <c r="E125" s="33">
        <v>59178155.21</v>
      </c>
      <c r="F125" s="24">
        <f t="shared" si="6"/>
        <v>91.20104784979388</v>
      </c>
      <c r="G125" s="24">
        <f t="shared" si="7"/>
        <v>31.876881381769607</v>
      </c>
      <c r="H125" s="13">
        <f t="shared" si="8"/>
        <v>-5709427.339999996</v>
      </c>
      <c r="J125" s="21"/>
      <c r="K125" s="21"/>
      <c r="L125" s="21"/>
    </row>
    <row r="126" spans="1:12" s="8" customFormat="1" ht="12.75">
      <c r="A126" s="12" t="s">
        <v>7</v>
      </c>
      <c r="B126" s="2" t="s">
        <v>8</v>
      </c>
      <c r="C126" s="33">
        <v>9297102.84</v>
      </c>
      <c r="D126" s="33">
        <v>119750000</v>
      </c>
      <c r="E126" s="33">
        <v>22456339.61</v>
      </c>
      <c r="F126" s="24">
        <f t="shared" si="6"/>
        <v>241.5412628693693</v>
      </c>
      <c r="G126" s="24">
        <f t="shared" si="7"/>
        <v>18.752684434237995</v>
      </c>
      <c r="H126" s="13">
        <f t="shared" si="8"/>
        <v>13159236.77</v>
      </c>
      <c r="J126" s="21"/>
      <c r="K126" s="21"/>
      <c r="L126" s="21"/>
    </row>
    <row r="127" spans="1:15" s="8" customFormat="1" ht="12.75">
      <c r="A127" s="10" t="s">
        <v>84</v>
      </c>
      <c r="B127" s="7" t="s">
        <v>85</v>
      </c>
      <c r="C127" s="32">
        <v>2619249913.23</v>
      </c>
      <c r="D127" s="32">
        <v>4796499880</v>
      </c>
      <c r="E127" s="32">
        <v>2690581204.2</v>
      </c>
      <c r="F127" s="22">
        <f t="shared" si="6"/>
        <v>102.72334803218666</v>
      </c>
      <c r="G127" s="22">
        <f t="shared" si="7"/>
        <v>56.09467885986895</v>
      </c>
      <c r="H127" s="14">
        <f t="shared" si="8"/>
        <v>71331290.96999979</v>
      </c>
      <c r="J127" s="21"/>
      <c r="K127" s="21"/>
      <c r="L127" s="21"/>
      <c r="M127" s="21"/>
      <c r="N127" s="21"/>
      <c r="O127" s="21"/>
    </row>
    <row r="128" spans="1:12" s="8" customFormat="1" ht="12.75">
      <c r="A128" s="11" t="s">
        <v>86</v>
      </c>
      <c r="B128" s="9" t="s">
        <v>87</v>
      </c>
      <c r="C128" s="32">
        <v>2352631880.45</v>
      </c>
      <c r="D128" s="32">
        <v>4380598000</v>
      </c>
      <c r="E128" s="32">
        <v>2421878756.29</v>
      </c>
      <c r="F128" s="22">
        <f t="shared" si="6"/>
        <v>102.94337913276748</v>
      </c>
      <c r="G128" s="22">
        <f t="shared" si="7"/>
        <v>55.28648728529758</v>
      </c>
      <c r="H128" s="14">
        <f t="shared" si="8"/>
        <v>69246875.84000015</v>
      </c>
      <c r="J128" s="21"/>
      <c r="K128" s="21"/>
      <c r="L128" s="21"/>
    </row>
    <row r="129" spans="1:12" s="8" customFormat="1" ht="12.75">
      <c r="A129" s="12" t="s">
        <v>5</v>
      </c>
      <c r="B129" s="2" t="s">
        <v>6</v>
      </c>
      <c r="C129" s="33">
        <v>2285280477.98</v>
      </c>
      <c r="D129" s="33">
        <v>3726065000</v>
      </c>
      <c r="E129" s="33">
        <v>2252306094.12</v>
      </c>
      <c r="F129" s="24">
        <f t="shared" si="6"/>
        <v>98.55709685626218</v>
      </c>
      <c r="G129" s="24">
        <f t="shared" si="7"/>
        <v>60.44731087943983</v>
      </c>
      <c r="H129" s="13">
        <f t="shared" si="8"/>
        <v>-32974383.860000134</v>
      </c>
      <c r="J129" s="21"/>
      <c r="K129" s="21"/>
      <c r="L129" s="21"/>
    </row>
    <row r="130" spans="1:12" s="8" customFormat="1" ht="12.75">
      <c r="A130" s="12" t="s">
        <v>7</v>
      </c>
      <c r="B130" s="2" t="s">
        <v>8</v>
      </c>
      <c r="C130" s="33">
        <v>67351402.47</v>
      </c>
      <c r="D130" s="33">
        <v>654533000</v>
      </c>
      <c r="E130" s="33">
        <v>169572662.17</v>
      </c>
      <c r="F130" s="24">
        <f t="shared" si="6"/>
        <v>251.77302320546616</v>
      </c>
      <c r="G130" s="24">
        <f t="shared" si="7"/>
        <v>25.907427458966925</v>
      </c>
      <c r="H130" s="13">
        <f t="shared" si="8"/>
        <v>102221259.69999999</v>
      </c>
      <c r="J130" s="21"/>
      <c r="K130" s="21"/>
      <c r="L130" s="21"/>
    </row>
    <row r="131" spans="1:12" s="8" customFormat="1" ht="12.75">
      <c r="A131" s="11" t="s">
        <v>88</v>
      </c>
      <c r="B131" s="9" t="s">
        <v>89</v>
      </c>
      <c r="C131" s="32">
        <v>186021598.6</v>
      </c>
      <c r="D131" s="32">
        <v>217836300</v>
      </c>
      <c r="E131" s="32">
        <v>176426876.25</v>
      </c>
      <c r="F131" s="22">
        <f t="shared" si="6"/>
        <v>94.84214606141977</v>
      </c>
      <c r="G131" s="22">
        <f t="shared" si="7"/>
        <v>80.99057698372584</v>
      </c>
      <c r="H131" s="14">
        <f t="shared" si="8"/>
        <v>-9594722.349999994</v>
      </c>
      <c r="J131" s="21"/>
      <c r="K131" s="21"/>
      <c r="L131" s="21"/>
    </row>
    <row r="132" spans="1:12" s="8" customFormat="1" ht="12.75">
      <c r="A132" s="12" t="s">
        <v>5</v>
      </c>
      <c r="B132" s="2" t="s">
        <v>6</v>
      </c>
      <c r="C132" s="33">
        <v>185852691.85</v>
      </c>
      <c r="D132" s="33">
        <v>217486300</v>
      </c>
      <c r="E132" s="33">
        <v>176300463.21</v>
      </c>
      <c r="F132" s="24">
        <f t="shared" si="6"/>
        <v>94.86032268625439</v>
      </c>
      <c r="G132" s="24">
        <f t="shared" si="7"/>
        <v>81.06279025851283</v>
      </c>
      <c r="H132" s="13">
        <f t="shared" si="8"/>
        <v>-9552228.639999986</v>
      </c>
      <c r="J132" s="21"/>
      <c r="K132" s="21"/>
      <c r="L132" s="21"/>
    </row>
    <row r="133" spans="1:12" s="8" customFormat="1" ht="12.75">
      <c r="A133" s="12" t="s">
        <v>7</v>
      </c>
      <c r="B133" s="2" t="s">
        <v>8</v>
      </c>
      <c r="C133" s="33">
        <v>168906.75</v>
      </c>
      <c r="D133" s="33">
        <v>350000</v>
      </c>
      <c r="E133" s="33">
        <v>126413.04</v>
      </c>
      <c r="F133" s="24">
        <f t="shared" si="6"/>
        <v>74.84191129128942</v>
      </c>
      <c r="G133" s="24">
        <f t="shared" si="7"/>
        <v>36.11801142857143</v>
      </c>
      <c r="H133" s="13">
        <f t="shared" si="8"/>
        <v>-42493.71000000001</v>
      </c>
      <c r="J133" s="21"/>
      <c r="K133" s="21"/>
      <c r="L133" s="21"/>
    </row>
    <row r="134" spans="1:12" s="8" customFormat="1" ht="12.75">
      <c r="A134" s="11" t="s">
        <v>395</v>
      </c>
      <c r="B134" s="9" t="s">
        <v>396</v>
      </c>
      <c r="C134" s="32"/>
      <c r="D134" s="32">
        <v>18281000</v>
      </c>
      <c r="E134" s="32">
        <v>8511860.98</v>
      </c>
      <c r="F134" s="22" t="str">
        <f t="shared" si="6"/>
        <v>x</v>
      </c>
      <c r="G134" s="22">
        <f t="shared" si="7"/>
        <v>46.56124380504349</v>
      </c>
      <c r="H134" s="14">
        <f t="shared" si="8"/>
        <v>8511860.98</v>
      </c>
      <c r="J134" s="21"/>
      <c r="K134" s="21"/>
      <c r="L134" s="21"/>
    </row>
    <row r="135" spans="1:12" s="8" customFormat="1" ht="12.75">
      <c r="A135" s="12" t="s">
        <v>5</v>
      </c>
      <c r="B135" s="2" t="s">
        <v>6</v>
      </c>
      <c r="C135" s="33"/>
      <c r="D135" s="33">
        <v>16966000</v>
      </c>
      <c r="E135" s="33">
        <v>8390996.55</v>
      </c>
      <c r="F135" s="24" t="str">
        <f t="shared" si="6"/>
        <v>x</v>
      </c>
      <c r="G135" s="24">
        <f t="shared" si="7"/>
        <v>49.4577186726394</v>
      </c>
      <c r="H135" s="13">
        <f t="shared" si="8"/>
        <v>8390996.55</v>
      </c>
      <c r="J135" s="21"/>
      <c r="K135" s="21"/>
      <c r="L135" s="21"/>
    </row>
    <row r="136" spans="1:12" s="8" customFormat="1" ht="12.75">
      <c r="A136" s="12" t="s">
        <v>7</v>
      </c>
      <c r="B136" s="2" t="s">
        <v>8</v>
      </c>
      <c r="C136" s="33"/>
      <c r="D136" s="33">
        <v>1315000</v>
      </c>
      <c r="E136" s="33">
        <v>120864.43</v>
      </c>
      <c r="F136" s="24" t="str">
        <f t="shared" si="6"/>
        <v>x</v>
      </c>
      <c r="G136" s="24">
        <f t="shared" si="7"/>
        <v>9.191211406844106</v>
      </c>
      <c r="H136" s="13">
        <f t="shared" si="8"/>
        <v>120864.43</v>
      </c>
      <c r="J136" s="21"/>
      <c r="K136" s="21"/>
      <c r="L136" s="21"/>
    </row>
    <row r="137" spans="1:12" s="8" customFormat="1" ht="12.75">
      <c r="A137" s="11" t="s">
        <v>90</v>
      </c>
      <c r="B137" s="9" t="s">
        <v>91</v>
      </c>
      <c r="C137" s="32">
        <v>6941503.58</v>
      </c>
      <c r="D137" s="32">
        <v>13279580</v>
      </c>
      <c r="E137" s="32">
        <v>6053472.44</v>
      </c>
      <c r="F137" s="22">
        <f t="shared" si="6"/>
        <v>87.20693391906312</v>
      </c>
      <c r="G137" s="22">
        <f t="shared" si="7"/>
        <v>45.58481849576568</v>
      </c>
      <c r="H137" s="14">
        <f t="shared" si="8"/>
        <v>-888031.1399999997</v>
      </c>
      <c r="J137" s="21"/>
      <c r="K137" s="21"/>
      <c r="L137" s="21"/>
    </row>
    <row r="138" spans="1:12" s="8" customFormat="1" ht="12.75">
      <c r="A138" s="12" t="s">
        <v>5</v>
      </c>
      <c r="B138" s="2" t="s">
        <v>6</v>
      </c>
      <c r="C138" s="33">
        <v>6376818.32</v>
      </c>
      <c r="D138" s="33">
        <v>12506703</v>
      </c>
      <c r="E138" s="33">
        <v>5638543.31</v>
      </c>
      <c r="F138" s="24">
        <f t="shared" si="6"/>
        <v>88.42251773608628</v>
      </c>
      <c r="G138" s="24">
        <f t="shared" si="7"/>
        <v>45.08417054438728</v>
      </c>
      <c r="H138" s="13">
        <f t="shared" si="8"/>
        <v>-738275.0100000007</v>
      </c>
      <c r="J138" s="21"/>
      <c r="K138" s="21"/>
      <c r="L138" s="21"/>
    </row>
    <row r="139" spans="1:12" s="8" customFormat="1" ht="12.75">
      <c r="A139" s="12" t="s">
        <v>7</v>
      </c>
      <c r="B139" s="2" t="s">
        <v>8</v>
      </c>
      <c r="C139" s="33">
        <v>564685.26</v>
      </c>
      <c r="D139" s="33">
        <v>772877</v>
      </c>
      <c r="E139" s="33">
        <v>414929.13</v>
      </c>
      <c r="F139" s="24">
        <f t="shared" si="6"/>
        <v>73.4797168249088</v>
      </c>
      <c r="G139" s="24">
        <f t="shared" si="7"/>
        <v>53.68630842941373</v>
      </c>
      <c r="H139" s="13">
        <f t="shared" si="8"/>
        <v>-149756.13</v>
      </c>
      <c r="J139" s="21"/>
      <c r="K139" s="21"/>
      <c r="L139" s="21"/>
    </row>
    <row r="140" spans="1:12" s="8" customFormat="1" ht="12.75">
      <c r="A140" s="11" t="s">
        <v>92</v>
      </c>
      <c r="B140" s="9" t="s">
        <v>93</v>
      </c>
      <c r="C140" s="32">
        <v>73654930.6</v>
      </c>
      <c r="D140" s="32">
        <v>166505000</v>
      </c>
      <c r="E140" s="32">
        <v>77710238.24</v>
      </c>
      <c r="F140" s="22">
        <f t="shared" si="6"/>
        <v>105.50581964705566</v>
      </c>
      <c r="G140" s="22">
        <f t="shared" si="7"/>
        <v>46.67141421578931</v>
      </c>
      <c r="H140" s="14">
        <f t="shared" si="8"/>
        <v>4055307.6400000006</v>
      </c>
      <c r="J140" s="21"/>
      <c r="K140" s="21"/>
      <c r="L140" s="21"/>
    </row>
    <row r="141" spans="1:12" s="8" customFormat="1" ht="12.75">
      <c r="A141" s="12" t="s">
        <v>5</v>
      </c>
      <c r="B141" s="2" t="s">
        <v>6</v>
      </c>
      <c r="C141" s="33">
        <v>72317525.59</v>
      </c>
      <c r="D141" s="33">
        <v>148651000</v>
      </c>
      <c r="E141" s="33">
        <v>71495609.74</v>
      </c>
      <c r="F141" s="24">
        <f aca="true" t="shared" si="9" ref="F141:F208">IF(C141=0,"x",E141/C141*100)</f>
        <v>98.86346242726857</v>
      </c>
      <c r="G141" s="24">
        <f aca="true" t="shared" si="10" ref="G141:G208">IF(D141=0,"x",E141/D141*100)</f>
        <v>48.09628575657076</v>
      </c>
      <c r="H141" s="13">
        <f aca="true" t="shared" si="11" ref="H141:H208">+E141-C141</f>
        <v>-821915.8500000089</v>
      </c>
      <c r="J141" s="21"/>
      <c r="K141" s="21"/>
      <c r="L141" s="21"/>
    </row>
    <row r="142" spans="1:12" s="8" customFormat="1" ht="12.75">
      <c r="A142" s="12" t="s">
        <v>7</v>
      </c>
      <c r="B142" s="2" t="s">
        <v>8</v>
      </c>
      <c r="C142" s="33">
        <v>1337405.01</v>
      </c>
      <c r="D142" s="33">
        <v>17854000</v>
      </c>
      <c r="E142" s="33">
        <v>6214628.5</v>
      </c>
      <c r="F142" s="24">
        <f t="shared" si="9"/>
        <v>464.67812319620367</v>
      </c>
      <c r="G142" s="24">
        <f t="shared" si="10"/>
        <v>34.808045816063625</v>
      </c>
      <c r="H142" s="13">
        <f t="shared" si="11"/>
        <v>4877223.49</v>
      </c>
      <c r="J142" s="21"/>
      <c r="K142" s="21"/>
      <c r="L142" s="21"/>
    </row>
    <row r="143" spans="1:15" s="8" customFormat="1" ht="12.75">
      <c r="A143" s="10" t="s">
        <v>94</v>
      </c>
      <c r="B143" s="7" t="s">
        <v>95</v>
      </c>
      <c r="C143" s="32">
        <v>512817915.21</v>
      </c>
      <c r="D143" s="32">
        <v>944370602</v>
      </c>
      <c r="E143" s="32">
        <v>478505874.83</v>
      </c>
      <c r="F143" s="22">
        <f t="shared" si="9"/>
        <v>93.30911823430561</v>
      </c>
      <c r="G143" s="22">
        <f t="shared" si="10"/>
        <v>50.66928955821096</v>
      </c>
      <c r="H143" s="14">
        <f t="shared" si="11"/>
        <v>-34312040.379999995</v>
      </c>
      <c r="J143" s="21"/>
      <c r="K143" s="21"/>
      <c r="L143" s="21"/>
      <c r="M143" s="21"/>
      <c r="N143" s="21"/>
      <c r="O143" s="21"/>
    </row>
    <row r="144" spans="1:12" s="8" customFormat="1" ht="12.75">
      <c r="A144" s="11" t="s">
        <v>96</v>
      </c>
      <c r="B144" s="9" t="s">
        <v>97</v>
      </c>
      <c r="C144" s="32">
        <v>512817915.21</v>
      </c>
      <c r="D144" s="32">
        <v>906049602</v>
      </c>
      <c r="E144" s="32">
        <v>473398860.01</v>
      </c>
      <c r="F144" s="22">
        <f t="shared" si="9"/>
        <v>92.3132452999701</v>
      </c>
      <c r="G144" s="22">
        <f t="shared" si="10"/>
        <v>52.2486692742899</v>
      </c>
      <c r="H144" s="14">
        <f t="shared" si="11"/>
        <v>-39419055.19999999</v>
      </c>
      <c r="J144" s="21"/>
      <c r="K144" s="21"/>
      <c r="L144" s="21"/>
    </row>
    <row r="145" spans="1:12" s="8" customFormat="1" ht="12.75">
      <c r="A145" s="12" t="s">
        <v>5</v>
      </c>
      <c r="B145" s="2" t="s">
        <v>6</v>
      </c>
      <c r="C145" s="33">
        <v>512063811.95</v>
      </c>
      <c r="D145" s="33">
        <v>902219602</v>
      </c>
      <c r="E145" s="33">
        <v>472376570.82</v>
      </c>
      <c r="F145" s="24">
        <f t="shared" si="9"/>
        <v>92.24955167621273</v>
      </c>
      <c r="G145" s="24">
        <f t="shared" si="10"/>
        <v>52.35716113603127</v>
      </c>
      <c r="H145" s="13">
        <f t="shared" si="11"/>
        <v>-39687241.129999995</v>
      </c>
      <c r="J145" s="21"/>
      <c r="K145" s="21"/>
      <c r="L145" s="21"/>
    </row>
    <row r="146" spans="1:12" s="8" customFormat="1" ht="12.75">
      <c r="A146" s="12" t="s">
        <v>7</v>
      </c>
      <c r="B146" s="2" t="s">
        <v>8</v>
      </c>
      <c r="C146" s="33">
        <v>754103.26</v>
      </c>
      <c r="D146" s="33">
        <v>3830000</v>
      </c>
      <c r="E146" s="33">
        <v>1022289.19</v>
      </c>
      <c r="F146" s="24">
        <f t="shared" si="9"/>
        <v>135.56355531469256</v>
      </c>
      <c r="G146" s="24">
        <f t="shared" si="10"/>
        <v>26.69162375979112</v>
      </c>
      <c r="H146" s="13">
        <f t="shared" si="11"/>
        <v>268185.92999999993</v>
      </c>
      <c r="J146" s="21"/>
      <c r="K146" s="21"/>
      <c r="L146" s="21"/>
    </row>
    <row r="147" spans="1:12" s="8" customFormat="1" ht="12.75" customHeight="1">
      <c r="A147" s="11" t="s">
        <v>397</v>
      </c>
      <c r="B147" s="9" t="s">
        <v>398</v>
      </c>
      <c r="C147" s="32"/>
      <c r="D147" s="32">
        <v>38321000</v>
      </c>
      <c r="E147" s="32">
        <v>5107014.82</v>
      </c>
      <c r="F147" s="22" t="str">
        <f t="shared" si="9"/>
        <v>x</v>
      </c>
      <c r="G147" s="22">
        <f t="shared" si="10"/>
        <v>13.326935153049243</v>
      </c>
      <c r="H147" s="14">
        <f t="shared" si="11"/>
        <v>5107014.82</v>
      </c>
      <c r="J147" s="21"/>
      <c r="K147" s="21"/>
      <c r="L147" s="21"/>
    </row>
    <row r="148" spans="1:12" s="8" customFormat="1" ht="12.75">
      <c r="A148" s="12" t="s">
        <v>5</v>
      </c>
      <c r="B148" s="2" t="s">
        <v>6</v>
      </c>
      <c r="C148" s="33"/>
      <c r="D148" s="33">
        <v>12758500</v>
      </c>
      <c r="E148" s="33">
        <v>3548094.59</v>
      </c>
      <c r="F148" s="24" t="str">
        <f t="shared" si="9"/>
        <v>x</v>
      </c>
      <c r="G148" s="24">
        <f t="shared" si="10"/>
        <v>27.80965309401575</v>
      </c>
      <c r="H148" s="13">
        <f t="shared" si="11"/>
        <v>3548094.59</v>
      </c>
      <c r="J148" s="21"/>
      <c r="K148" s="21"/>
      <c r="L148" s="21"/>
    </row>
    <row r="149" spans="1:12" s="8" customFormat="1" ht="12.75">
      <c r="A149" s="12" t="s">
        <v>7</v>
      </c>
      <c r="B149" s="2" t="s">
        <v>8</v>
      </c>
      <c r="C149" s="33"/>
      <c r="D149" s="33">
        <v>25562500</v>
      </c>
      <c r="E149" s="33">
        <v>1558920.23</v>
      </c>
      <c r="F149" s="24" t="str">
        <f t="shared" si="9"/>
        <v>x</v>
      </c>
      <c r="G149" s="24">
        <f t="shared" si="10"/>
        <v>6.098465447432763</v>
      </c>
      <c r="H149" s="13">
        <f t="shared" si="11"/>
        <v>1558920.23</v>
      </c>
      <c r="J149" s="21"/>
      <c r="K149" s="21"/>
      <c r="L149" s="21"/>
    </row>
    <row r="150" spans="1:15" s="8" customFormat="1" ht="12.75">
      <c r="A150" s="10" t="s">
        <v>98</v>
      </c>
      <c r="B150" s="7" t="s">
        <v>99</v>
      </c>
      <c r="C150" s="32">
        <v>320163100.34</v>
      </c>
      <c r="D150" s="32">
        <v>612286024</v>
      </c>
      <c r="E150" s="32">
        <v>311342778.19</v>
      </c>
      <c r="F150" s="22">
        <f t="shared" si="9"/>
        <v>97.24505349284999</v>
      </c>
      <c r="G150" s="22">
        <f t="shared" si="10"/>
        <v>50.84923809889216</v>
      </c>
      <c r="H150" s="14">
        <f t="shared" si="11"/>
        <v>-8820322.149999976</v>
      </c>
      <c r="J150" s="21"/>
      <c r="K150" s="21"/>
      <c r="L150" s="21"/>
      <c r="M150" s="21"/>
      <c r="N150" s="21"/>
      <c r="O150" s="21"/>
    </row>
    <row r="151" spans="1:12" s="8" customFormat="1" ht="12.75">
      <c r="A151" s="11" t="s">
        <v>100</v>
      </c>
      <c r="B151" s="9" t="s">
        <v>101</v>
      </c>
      <c r="C151" s="32">
        <v>320163100.34</v>
      </c>
      <c r="D151" s="32">
        <v>612286024</v>
      </c>
      <c r="E151" s="32">
        <v>311342778.19</v>
      </c>
      <c r="F151" s="22">
        <f t="shared" si="9"/>
        <v>97.24505349284999</v>
      </c>
      <c r="G151" s="22">
        <f t="shared" si="10"/>
        <v>50.84923809889216</v>
      </c>
      <c r="H151" s="14">
        <f t="shared" si="11"/>
        <v>-8820322.149999976</v>
      </c>
      <c r="J151" s="21"/>
      <c r="K151" s="21"/>
      <c r="L151" s="21"/>
    </row>
    <row r="152" spans="1:12" s="8" customFormat="1" ht="12.75">
      <c r="A152" s="12" t="s">
        <v>5</v>
      </c>
      <c r="B152" s="2" t="s">
        <v>6</v>
      </c>
      <c r="C152" s="33">
        <v>311425566.45</v>
      </c>
      <c r="D152" s="33">
        <v>570036024</v>
      </c>
      <c r="E152" s="33">
        <v>308899264.14</v>
      </c>
      <c r="F152" s="24">
        <f t="shared" si="9"/>
        <v>99.18879418321437</v>
      </c>
      <c r="G152" s="24">
        <f t="shared" si="10"/>
        <v>54.189428586008106</v>
      </c>
      <c r="H152" s="13">
        <f t="shared" si="11"/>
        <v>-2526302.3100000024</v>
      </c>
      <c r="J152" s="21"/>
      <c r="K152" s="21"/>
      <c r="L152" s="21"/>
    </row>
    <row r="153" spans="1:12" s="8" customFormat="1" ht="12.75">
      <c r="A153" s="12" t="s">
        <v>7</v>
      </c>
      <c r="B153" s="2" t="s">
        <v>8</v>
      </c>
      <c r="C153" s="33">
        <v>8737533.89</v>
      </c>
      <c r="D153" s="33">
        <v>42250000</v>
      </c>
      <c r="E153" s="33">
        <v>2443514.05</v>
      </c>
      <c r="F153" s="24">
        <f t="shared" si="9"/>
        <v>27.965717567019354</v>
      </c>
      <c r="G153" s="24">
        <f t="shared" si="10"/>
        <v>5.7834652071005905</v>
      </c>
      <c r="H153" s="13">
        <f t="shared" si="11"/>
        <v>-6294019.840000001</v>
      </c>
      <c r="J153" s="21"/>
      <c r="K153" s="21"/>
      <c r="L153" s="21"/>
    </row>
    <row r="154" spans="1:15" s="8" customFormat="1" ht="12.75">
      <c r="A154" s="10" t="s">
        <v>102</v>
      </c>
      <c r="B154" s="7" t="s">
        <v>103</v>
      </c>
      <c r="C154" s="32">
        <v>1048790366.22</v>
      </c>
      <c r="D154" s="32">
        <v>1567199469</v>
      </c>
      <c r="E154" s="32">
        <v>658202905.46</v>
      </c>
      <c r="F154" s="22">
        <f t="shared" si="9"/>
        <v>62.758290565946304</v>
      </c>
      <c r="G154" s="22">
        <f t="shared" si="10"/>
        <v>41.99866822823687</v>
      </c>
      <c r="H154" s="14">
        <f t="shared" si="11"/>
        <v>-390587460.76</v>
      </c>
      <c r="J154" s="21"/>
      <c r="K154" s="21"/>
      <c r="L154" s="21"/>
      <c r="M154" s="21"/>
      <c r="N154" s="21"/>
      <c r="O154" s="21"/>
    </row>
    <row r="155" spans="1:12" s="8" customFormat="1" ht="12.75">
      <c r="A155" s="11" t="s">
        <v>104</v>
      </c>
      <c r="B155" s="9" t="s">
        <v>105</v>
      </c>
      <c r="C155" s="32">
        <v>709366357.11</v>
      </c>
      <c r="D155" s="32">
        <v>1036322469</v>
      </c>
      <c r="E155" s="32">
        <v>292533982.18</v>
      </c>
      <c r="F155" s="22">
        <f t="shared" si="9"/>
        <v>41.23877306104571</v>
      </c>
      <c r="G155" s="22">
        <f t="shared" si="10"/>
        <v>28.228084494035997</v>
      </c>
      <c r="H155" s="14">
        <f t="shared" si="11"/>
        <v>-416832374.93</v>
      </c>
      <c r="J155" s="21"/>
      <c r="K155" s="21"/>
      <c r="L155" s="21"/>
    </row>
    <row r="156" spans="1:12" s="8" customFormat="1" ht="12.75">
      <c r="A156" s="12" t="s">
        <v>5</v>
      </c>
      <c r="B156" s="2" t="s">
        <v>6</v>
      </c>
      <c r="C156" s="33">
        <v>708770604.32</v>
      </c>
      <c r="D156" s="33">
        <v>1033778469</v>
      </c>
      <c r="E156" s="33">
        <v>291546623.38</v>
      </c>
      <c r="F156" s="24">
        <f t="shared" si="9"/>
        <v>41.13413022535155</v>
      </c>
      <c r="G156" s="24">
        <f t="shared" si="10"/>
        <v>28.202040584383653</v>
      </c>
      <c r="H156" s="13">
        <f t="shared" si="11"/>
        <v>-417223980.94000006</v>
      </c>
      <c r="J156" s="21"/>
      <c r="K156" s="21"/>
      <c r="L156" s="21"/>
    </row>
    <row r="157" spans="1:12" s="8" customFormat="1" ht="12.75">
      <c r="A157" s="12" t="s">
        <v>7</v>
      </c>
      <c r="B157" s="2" t="s">
        <v>8</v>
      </c>
      <c r="C157" s="33">
        <v>595752.79</v>
      </c>
      <c r="D157" s="33">
        <v>2544000</v>
      </c>
      <c r="E157" s="33">
        <v>987358.8</v>
      </c>
      <c r="F157" s="24">
        <f t="shared" si="9"/>
        <v>165.73297122116708</v>
      </c>
      <c r="G157" s="24">
        <f t="shared" si="10"/>
        <v>38.81127358490566</v>
      </c>
      <c r="H157" s="13">
        <f t="shared" si="11"/>
        <v>391606.01</v>
      </c>
      <c r="J157" s="21"/>
      <c r="K157" s="21"/>
      <c r="L157" s="21"/>
    </row>
    <row r="158" spans="1:12" s="8" customFormat="1" ht="12.75">
      <c r="A158" s="11" t="s">
        <v>106</v>
      </c>
      <c r="B158" s="9" t="s">
        <v>107</v>
      </c>
      <c r="C158" s="32">
        <v>11284314.75</v>
      </c>
      <c r="D158" s="32">
        <v>93175000</v>
      </c>
      <c r="E158" s="32">
        <v>24488650.37</v>
      </c>
      <c r="F158" s="22">
        <f t="shared" si="9"/>
        <v>217.0149531676259</v>
      </c>
      <c r="G158" s="22">
        <f t="shared" si="10"/>
        <v>26.282425940434667</v>
      </c>
      <c r="H158" s="14">
        <f t="shared" si="11"/>
        <v>13204335.620000001</v>
      </c>
      <c r="J158" s="21"/>
      <c r="K158" s="21"/>
      <c r="L158" s="21"/>
    </row>
    <row r="159" spans="1:12" s="8" customFormat="1" ht="12.75">
      <c r="A159" s="12" t="s">
        <v>5</v>
      </c>
      <c r="B159" s="2" t="s">
        <v>6</v>
      </c>
      <c r="C159" s="33">
        <v>6051757.67</v>
      </c>
      <c r="D159" s="33">
        <v>12667000</v>
      </c>
      <c r="E159" s="33">
        <v>6395602.99</v>
      </c>
      <c r="F159" s="24">
        <f t="shared" si="9"/>
        <v>105.68174303648217</v>
      </c>
      <c r="G159" s="24">
        <f t="shared" si="10"/>
        <v>50.490273861214185</v>
      </c>
      <c r="H159" s="13">
        <f t="shared" si="11"/>
        <v>343845.3200000003</v>
      </c>
      <c r="J159" s="21"/>
      <c r="K159" s="21"/>
      <c r="L159" s="21"/>
    </row>
    <row r="160" spans="1:12" s="8" customFormat="1" ht="12.75">
      <c r="A160" s="12" t="s">
        <v>7</v>
      </c>
      <c r="B160" s="2" t="s">
        <v>8</v>
      </c>
      <c r="C160" s="33">
        <v>5232557.08</v>
      </c>
      <c r="D160" s="33">
        <v>80508000</v>
      </c>
      <c r="E160" s="33">
        <v>18093047.38</v>
      </c>
      <c r="F160" s="24">
        <f t="shared" si="9"/>
        <v>345.77830883404334</v>
      </c>
      <c r="G160" s="24">
        <f t="shared" si="10"/>
        <v>22.473601853231976</v>
      </c>
      <c r="H160" s="13">
        <f t="shared" si="11"/>
        <v>12860490.299999999</v>
      </c>
      <c r="J160" s="21"/>
      <c r="K160" s="21"/>
      <c r="L160" s="21"/>
    </row>
    <row r="161" spans="1:12" s="8" customFormat="1" ht="12.75">
      <c r="A161" s="11" t="s">
        <v>108</v>
      </c>
      <c r="B161" s="9" t="s">
        <v>109</v>
      </c>
      <c r="C161" s="32">
        <v>9669168.07</v>
      </c>
      <c r="D161" s="32">
        <v>16010000</v>
      </c>
      <c r="E161" s="32">
        <v>9053337.76</v>
      </c>
      <c r="F161" s="22">
        <f t="shared" si="9"/>
        <v>93.63098970312964</v>
      </c>
      <c r="G161" s="22">
        <f t="shared" si="10"/>
        <v>56.54801848844472</v>
      </c>
      <c r="H161" s="14">
        <f t="shared" si="11"/>
        <v>-615830.3100000005</v>
      </c>
      <c r="J161" s="21"/>
      <c r="K161" s="21"/>
      <c r="L161" s="21"/>
    </row>
    <row r="162" spans="1:12" s="8" customFormat="1" ht="12.75">
      <c r="A162" s="12" t="s">
        <v>5</v>
      </c>
      <c r="B162" s="2" t="s">
        <v>6</v>
      </c>
      <c r="C162" s="33">
        <v>9589770.63</v>
      </c>
      <c r="D162" s="33">
        <v>15608000</v>
      </c>
      <c r="E162" s="33">
        <v>8856325.83</v>
      </c>
      <c r="F162" s="24">
        <f t="shared" si="9"/>
        <v>92.35180038920284</v>
      </c>
      <c r="G162" s="24">
        <f t="shared" si="10"/>
        <v>56.74222084828293</v>
      </c>
      <c r="H162" s="13">
        <f t="shared" si="11"/>
        <v>-733444.8000000007</v>
      </c>
      <c r="J162" s="21"/>
      <c r="K162" s="21"/>
      <c r="L162" s="21"/>
    </row>
    <row r="163" spans="1:12" s="8" customFormat="1" ht="12.75">
      <c r="A163" s="12" t="s">
        <v>7</v>
      </c>
      <c r="B163" s="2" t="s">
        <v>8</v>
      </c>
      <c r="C163" s="33">
        <v>79397.44</v>
      </c>
      <c r="D163" s="33">
        <v>402000</v>
      </c>
      <c r="E163" s="33">
        <v>197011.93</v>
      </c>
      <c r="F163" s="24">
        <f t="shared" si="9"/>
        <v>248.13385670873015</v>
      </c>
      <c r="G163" s="24">
        <f t="shared" si="10"/>
        <v>49.007942786069655</v>
      </c>
      <c r="H163" s="13">
        <f t="shared" si="11"/>
        <v>117614.48999999999</v>
      </c>
      <c r="J163" s="21"/>
      <c r="K163" s="21"/>
      <c r="L163" s="21"/>
    </row>
    <row r="164" spans="1:12" s="8" customFormat="1" ht="12.75">
      <c r="A164" s="11" t="s">
        <v>110</v>
      </c>
      <c r="B164" s="9" t="s">
        <v>111</v>
      </c>
      <c r="C164" s="32">
        <v>4993165.76</v>
      </c>
      <c r="D164" s="32">
        <v>10192000</v>
      </c>
      <c r="E164" s="32">
        <v>4845172.72</v>
      </c>
      <c r="F164" s="22">
        <f t="shared" si="9"/>
        <v>97.0360879827871</v>
      </c>
      <c r="G164" s="22">
        <f t="shared" si="10"/>
        <v>47.53897880690738</v>
      </c>
      <c r="H164" s="14">
        <f t="shared" si="11"/>
        <v>-147993.04000000004</v>
      </c>
      <c r="J164" s="21"/>
      <c r="K164" s="21"/>
      <c r="L164" s="21"/>
    </row>
    <row r="165" spans="1:12" s="8" customFormat="1" ht="12.75">
      <c r="A165" s="12" t="s">
        <v>5</v>
      </c>
      <c r="B165" s="2" t="s">
        <v>6</v>
      </c>
      <c r="C165" s="33">
        <v>4903409.51</v>
      </c>
      <c r="D165" s="33">
        <v>9617000</v>
      </c>
      <c r="E165" s="33">
        <v>4792100.45</v>
      </c>
      <c r="F165" s="24">
        <f t="shared" si="9"/>
        <v>97.72996606192088</v>
      </c>
      <c r="G165" s="24">
        <f t="shared" si="10"/>
        <v>49.829473328480816</v>
      </c>
      <c r="H165" s="13">
        <f t="shared" si="11"/>
        <v>-111309.05999999959</v>
      </c>
      <c r="J165" s="21"/>
      <c r="K165" s="21"/>
      <c r="L165" s="21"/>
    </row>
    <row r="166" spans="1:12" s="8" customFormat="1" ht="12.75">
      <c r="A166" s="12" t="s">
        <v>7</v>
      </c>
      <c r="B166" s="2" t="s">
        <v>8</v>
      </c>
      <c r="C166" s="33">
        <v>89756.25</v>
      </c>
      <c r="D166" s="33">
        <v>575000</v>
      </c>
      <c r="E166" s="33">
        <v>53072.27</v>
      </c>
      <c r="F166" s="24">
        <f t="shared" si="9"/>
        <v>59.12933082654411</v>
      </c>
      <c r="G166" s="24">
        <f t="shared" si="10"/>
        <v>9.22996</v>
      </c>
      <c r="H166" s="13">
        <f t="shared" si="11"/>
        <v>-36683.98</v>
      </c>
      <c r="J166" s="21"/>
      <c r="K166" s="21"/>
      <c r="L166" s="21"/>
    </row>
    <row r="167" spans="1:12" s="8" customFormat="1" ht="12.75">
      <c r="A167" s="11" t="s">
        <v>112</v>
      </c>
      <c r="B167" s="9" t="s">
        <v>113</v>
      </c>
      <c r="C167" s="32">
        <v>3708970.18</v>
      </c>
      <c r="D167" s="32">
        <v>6000000</v>
      </c>
      <c r="E167" s="32">
        <v>4055112.64</v>
      </c>
      <c r="F167" s="22">
        <f t="shared" si="9"/>
        <v>109.3325759766556</v>
      </c>
      <c r="G167" s="22">
        <f t="shared" si="10"/>
        <v>67.58521066666667</v>
      </c>
      <c r="H167" s="14">
        <f t="shared" si="11"/>
        <v>346142.45999999996</v>
      </c>
      <c r="J167" s="21"/>
      <c r="K167" s="21"/>
      <c r="L167" s="21"/>
    </row>
    <row r="168" spans="1:12" s="8" customFormat="1" ht="12.75">
      <c r="A168" s="12" t="s">
        <v>5</v>
      </c>
      <c r="B168" s="2" t="s">
        <v>6</v>
      </c>
      <c r="C168" s="33">
        <v>3706280.18</v>
      </c>
      <c r="D168" s="33">
        <v>5915000</v>
      </c>
      <c r="E168" s="33">
        <v>4049913.64</v>
      </c>
      <c r="F168" s="24">
        <f t="shared" si="9"/>
        <v>109.2716536071485</v>
      </c>
      <c r="G168" s="24">
        <f t="shared" si="10"/>
        <v>68.46853153000846</v>
      </c>
      <c r="H168" s="13">
        <f t="shared" si="11"/>
        <v>343633.45999999996</v>
      </c>
      <c r="J168" s="21"/>
      <c r="K168" s="21"/>
      <c r="L168" s="21"/>
    </row>
    <row r="169" spans="1:12" s="8" customFormat="1" ht="12.75">
      <c r="A169" s="12" t="s">
        <v>7</v>
      </c>
      <c r="B169" s="2" t="s">
        <v>8</v>
      </c>
      <c r="C169" s="33">
        <v>2690</v>
      </c>
      <c r="D169" s="33">
        <v>85000</v>
      </c>
      <c r="E169" s="33">
        <v>5199</v>
      </c>
      <c r="F169" s="24">
        <f t="shared" si="9"/>
        <v>193.271375464684</v>
      </c>
      <c r="G169" s="24">
        <f t="shared" si="10"/>
        <v>6.116470588235294</v>
      </c>
      <c r="H169" s="13">
        <f t="shared" si="11"/>
        <v>2509</v>
      </c>
      <c r="J169" s="21"/>
      <c r="K169" s="21"/>
      <c r="L169" s="21"/>
    </row>
    <row r="170" spans="1:12" s="8" customFormat="1" ht="12.75">
      <c r="A170" s="11" t="s">
        <v>114</v>
      </c>
      <c r="B170" s="9" t="s">
        <v>115</v>
      </c>
      <c r="C170" s="32">
        <v>1397528.02</v>
      </c>
      <c r="D170" s="32">
        <v>439588</v>
      </c>
      <c r="E170" s="32">
        <v>439486.18</v>
      </c>
      <c r="F170" s="22">
        <f t="shared" si="9"/>
        <v>31.447396668297213</v>
      </c>
      <c r="G170" s="22">
        <f t="shared" si="10"/>
        <v>99.97683740229488</v>
      </c>
      <c r="H170" s="14">
        <f t="shared" si="11"/>
        <v>-958041.8400000001</v>
      </c>
      <c r="J170" s="21"/>
      <c r="K170" s="21"/>
      <c r="L170" s="21"/>
    </row>
    <row r="171" spans="1:12" s="8" customFormat="1" ht="12.75">
      <c r="A171" s="12" t="s">
        <v>5</v>
      </c>
      <c r="B171" s="2" t="s">
        <v>6</v>
      </c>
      <c r="C171" s="33">
        <v>1395355.46</v>
      </c>
      <c r="D171" s="33">
        <v>439588</v>
      </c>
      <c r="E171" s="33">
        <v>439486.18</v>
      </c>
      <c r="F171" s="24">
        <f t="shared" si="9"/>
        <v>31.49636007444297</v>
      </c>
      <c r="G171" s="24">
        <f t="shared" si="10"/>
        <v>99.97683740229488</v>
      </c>
      <c r="H171" s="13">
        <f t="shared" si="11"/>
        <v>-955869.28</v>
      </c>
      <c r="J171" s="21"/>
      <c r="K171" s="21"/>
      <c r="L171" s="21"/>
    </row>
    <row r="172" spans="1:12" s="8" customFormat="1" ht="12.75">
      <c r="A172" s="12" t="s">
        <v>7</v>
      </c>
      <c r="B172" s="2" t="s">
        <v>8</v>
      </c>
      <c r="C172" s="33">
        <v>2172.56</v>
      </c>
      <c r="D172" s="33">
        <v>0</v>
      </c>
      <c r="E172" s="33"/>
      <c r="F172" s="24">
        <f t="shared" si="9"/>
        <v>0</v>
      </c>
      <c r="G172" s="24" t="str">
        <f t="shared" si="10"/>
        <v>x</v>
      </c>
      <c r="H172" s="13">
        <f t="shared" si="11"/>
        <v>-2172.56</v>
      </c>
      <c r="J172" s="21"/>
      <c r="K172" s="21"/>
      <c r="L172" s="21"/>
    </row>
    <row r="173" spans="1:12" s="8" customFormat="1" ht="12.75">
      <c r="A173" s="11" t="s">
        <v>116</v>
      </c>
      <c r="B173" s="9" t="s">
        <v>117</v>
      </c>
      <c r="C173" s="32">
        <v>3026916.67</v>
      </c>
      <c r="D173" s="32">
        <v>4000000</v>
      </c>
      <c r="E173" s="32">
        <v>2785467.39</v>
      </c>
      <c r="F173" s="22">
        <f t="shared" si="9"/>
        <v>92.02325976155797</v>
      </c>
      <c r="G173" s="22">
        <f t="shared" si="10"/>
        <v>69.63668475</v>
      </c>
      <c r="H173" s="14">
        <f t="shared" si="11"/>
        <v>-241449.2799999998</v>
      </c>
      <c r="J173" s="21"/>
      <c r="K173" s="21"/>
      <c r="L173" s="21"/>
    </row>
    <row r="174" spans="1:12" s="8" customFormat="1" ht="12.75">
      <c r="A174" s="12" t="s">
        <v>5</v>
      </c>
      <c r="B174" s="2" t="s">
        <v>6</v>
      </c>
      <c r="C174" s="33">
        <v>3011327.69</v>
      </c>
      <c r="D174" s="33">
        <v>3993000</v>
      </c>
      <c r="E174" s="33">
        <v>2780717.39</v>
      </c>
      <c r="F174" s="24">
        <f t="shared" si="9"/>
        <v>92.34190617096209</v>
      </c>
      <c r="G174" s="24">
        <f t="shared" si="10"/>
        <v>69.6398044077135</v>
      </c>
      <c r="H174" s="13">
        <f t="shared" si="11"/>
        <v>-230610.2999999998</v>
      </c>
      <c r="J174" s="21"/>
      <c r="K174" s="21"/>
      <c r="L174" s="21"/>
    </row>
    <row r="175" spans="1:12" s="8" customFormat="1" ht="12.75">
      <c r="A175" s="12" t="s">
        <v>7</v>
      </c>
      <c r="B175" s="2" t="s">
        <v>8</v>
      </c>
      <c r="C175" s="33">
        <v>15588.98</v>
      </c>
      <c r="D175" s="33">
        <v>7000</v>
      </c>
      <c r="E175" s="33">
        <v>4750</v>
      </c>
      <c r="F175" s="24">
        <f t="shared" si="9"/>
        <v>30.470242440493223</v>
      </c>
      <c r="G175" s="24">
        <f t="shared" si="10"/>
        <v>67.85714285714286</v>
      </c>
      <c r="H175" s="13">
        <f t="shared" si="11"/>
        <v>-10838.98</v>
      </c>
      <c r="J175" s="21"/>
      <c r="K175" s="21"/>
      <c r="L175" s="21"/>
    </row>
    <row r="176" spans="1:12" s="8" customFormat="1" ht="12.75">
      <c r="A176" s="11" t="s">
        <v>118</v>
      </c>
      <c r="B176" s="9" t="s">
        <v>119</v>
      </c>
      <c r="C176" s="32">
        <v>4694871.54</v>
      </c>
      <c r="D176" s="32">
        <v>16060412</v>
      </c>
      <c r="E176" s="32">
        <v>6389839.04</v>
      </c>
      <c r="F176" s="22">
        <f t="shared" si="9"/>
        <v>136.10253199813855</v>
      </c>
      <c r="G176" s="22">
        <f t="shared" si="10"/>
        <v>39.786270987319625</v>
      </c>
      <c r="H176" s="14">
        <f t="shared" si="11"/>
        <v>1694967.5</v>
      </c>
      <c r="J176" s="21"/>
      <c r="K176" s="21"/>
      <c r="L176" s="21"/>
    </row>
    <row r="177" spans="1:12" s="8" customFormat="1" ht="12.75">
      <c r="A177" s="12" t="s">
        <v>5</v>
      </c>
      <c r="B177" s="2" t="s">
        <v>6</v>
      </c>
      <c r="C177" s="33">
        <v>4689261.66</v>
      </c>
      <c r="D177" s="33">
        <v>15793412</v>
      </c>
      <c r="E177" s="33">
        <v>6378457.62</v>
      </c>
      <c r="F177" s="24">
        <f t="shared" si="9"/>
        <v>136.02264242170696</v>
      </c>
      <c r="G177" s="24">
        <f t="shared" si="10"/>
        <v>40.3868247089356</v>
      </c>
      <c r="H177" s="13">
        <f t="shared" si="11"/>
        <v>1689195.96</v>
      </c>
      <c r="J177" s="21"/>
      <c r="K177" s="21"/>
      <c r="L177" s="21"/>
    </row>
    <row r="178" spans="1:12" s="8" customFormat="1" ht="12.75">
      <c r="A178" s="12" t="s">
        <v>7</v>
      </c>
      <c r="B178" s="2" t="s">
        <v>8</v>
      </c>
      <c r="C178" s="33">
        <v>5609.88</v>
      </c>
      <c r="D178" s="33">
        <v>267000</v>
      </c>
      <c r="E178" s="33">
        <v>11381.42</v>
      </c>
      <c r="F178" s="24">
        <f t="shared" si="9"/>
        <v>202.88170156937403</v>
      </c>
      <c r="G178" s="24">
        <f t="shared" si="10"/>
        <v>4.262704119850187</v>
      </c>
      <c r="H178" s="13">
        <f t="shared" si="11"/>
        <v>5771.54</v>
      </c>
      <c r="J178" s="21"/>
      <c r="K178" s="21"/>
      <c r="L178" s="21"/>
    </row>
    <row r="179" spans="1:12" s="8" customFormat="1" ht="12.75">
      <c r="A179" s="11" t="s">
        <v>364</v>
      </c>
      <c r="B179" s="9" t="s">
        <v>365</v>
      </c>
      <c r="C179" s="32">
        <v>300649074.12</v>
      </c>
      <c r="D179" s="32">
        <v>385000000</v>
      </c>
      <c r="E179" s="32">
        <v>313611857.18</v>
      </c>
      <c r="F179" s="22">
        <f t="shared" si="9"/>
        <v>104.31159919515538</v>
      </c>
      <c r="G179" s="22">
        <f t="shared" si="10"/>
        <v>81.45762524155845</v>
      </c>
      <c r="H179" s="14">
        <f t="shared" si="11"/>
        <v>12962783.060000002</v>
      </c>
      <c r="J179" s="21"/>
      <c r="K179" s="21"/>
      <c r="L179" s="21"/>
    </row>
    <row r="180" spans="1:12" s="8" customFormat="1" ht="12.75">
      <c r="A180" s="12" t="s">
        <v>5</v>
      </c>
      <c r="B180" s="2" t="s">
        <v>6</v>
      </c>
      <c r="C180" s="33">
        <v>93039840.77</v>
      </c>
      <c r="D180" s="33">
        <v>345723000</v>
      </c>
      <c r="E180" s="33">
        <v>289780162.13</v>
      </c>
      <c r="F180" s="24">
        <f t="shared" si="9"/>
        <v>311.4581449535729</v>
      </c>
      <c r="G180" s="24">
        <f t="shared" si="10"/>
        <v>83.81859527135886</v>
      </c>
      <c r="H180" s="13">
        <f t="shared" si="11"/>
        <v>196740321.36</v>
      </c>
      <c r="J180" s="21"/>
      <c r="K180" s="21"/>
      <c r="L180" s="21"/>
    </row>
    <row r="181" spans="1:12" s="8" customFormat="1" ht="12.75">
      <c r="A181" s="12" t="s">
        <v>7</v>
      </c>
      <c r="B181" s="2" t="s">
        <v>8</v>
      </c>
      <c r="C181" s="33">
        <v>207609233.35</v>
      </c>
      <c r="D181" s="33">
        <v>39277000</v>
      </c>
      <c r="E181" s="33">
        <v>23831695.05</v>
      </c>
      <c r="F181" s="24">
        <f t="shared" si="9"/>
        <v>11.479111340786616</v>
      </c>
      <c r="G181" s="24">
        <f t="shared" si="10"/>
        <v>60.67595552104286</v>
      </c>
      <c r="H181" s="13">
        <f t="shared" si="11"/>
        <v>-183777538.29999998</v>
      </c>
      <c r="J181" s="21"/>
      <c r="K181" s="21"/>
      <c r="L181" s="21"/>
    </row>
    <row r="182" spans="1:15" s="8" customFormat="1" ht="12.75">
      <c r="A182" s="10" t="s">
        <v>120</v>
      </c>
      <c r="B182" s="7" t="s">
        <v>121</v>
      </c>
      <c r="C182" s="32">
        <v>88587192.26</v>
      </c>
      <c r="D182" s="32">
        <v>913272926</v>
      </c>
      <c r="E182" s="32">
        <v>162888580.55</v>
      </c>
      <c r="F182" s="22">
        <f t="shared" si="9"/>
        <v>183.87373659154733</v>
      </c>
      <c r="G182" s="22">
        <f t="shared" si="10"/>
        <v>17.835695761115776</v>
      </c>
      <c r="H182" s="14">
        <f t="shared" si="11"/>
        <v>74301388.29</v>
      </c>
      <c r="J182" s="21"/>
      <c r="K182" s="21"/>
      <c r="L182" s="21"/>
      <c r="M182" s="21"/>
      <c r="N182" s="21"/>
      <c r="O182" s="21"/>
    </row>
    <row r="183" spans="1:12" s="8" customFormat="1" ht="12.75">
      <c r="A183" s="11" t="s">
        <v>122</v>
      </c>
      <c r="B183" s="9" t="s">
        <v>123</v>
      </c>
      <c r="C183" s="32">
        <v>39808012.28</v>
      </c>
      <c r="D183" s="32">
        <v>820832600</v>
      </c>
      <c r="E183" s="32">
        <v>143140571.04</v>
      </c>
      <c r="F183" s="22">
        <f t="shared" si="9"/>
        <v>359.5772881930994</v>
      </c>
      <c r="G183" s="22">
        <f t="shared" si="10"/>
        <v>17.438460782381206</v>
      </c>
      <c r="H183" s="14">
        <f t="shared" si="11"/>
        <v>103332558.75999999</v>
      </c>
      <c r="J183" s="21"/>
      <c r="K183" s="21"/>
      <c r="L183" s="21"/>
    </row>
    <row r="184" spans="1:12" s="8" customFormat="1" ht="12.75">
      <c r="A184" s="12" t="s">
        <v>5</v>
      </c>
      <c r="B184" s="2" t="s">
        <v>6</v>
      </c>
      <c r="C184" s="33">
        <v>39264404.82</v>
      </c>
      <c r="D184" s="33">
        <v>630019734</v>
      </c>
      <c r="E184" s="33">
        <v>121943448.86</v>
      </c>
      <c r="F184" s="24">
        <f t="shared" si="9"/>
        <v>310.56996640857267</v>
      </c>
      <c r="G184" s="24">
        <f t="shared" si="10"/>
        <v>19.355496705758743</v>
      </c>
      <c r="H184" s="13">
        <f t="shared" si="11"/>
        <v>82679044.03999999</v>
      </c>
      <c r="J184" s="21"/>
      <c r="K184" s="21"/>
      <c r="L184" s="21"/>
    </row>
    <row r="185" spans="1:12" s="8" customFormat="1" ht="12.75">
      <c r="A185" s="12" t="s">
        <v>7</v>
      </c>
      <c r="B185" s="2" t="s">
        <v>8</v>
      </c>
      <c r="C185" s="33">
        <v>543607.46</v>
      </c>
      <c r="D185" s="33">
        <v>190812866</v>
      </c>
      <c r="E185" s="33">
        <v>21197122.18</v>
      </c>
      <c r="F185" s="24">
        <f t="shared" si="9"/>
        <v>3899.343504226377</v>
      </c>
      <c r="G185" s="24">
        <f t="shared" si="10"/>
        <v>11.108853728972342</v>
      </c>
      <c r="H185" s="13">
        <f t="shared" si="11"/>
        <v>20653514.72</v>
      </c>
      <c r="J185" s="21"/>
      <c r="K185" s="21"/>
      <c r="L185" s="21"/>
    </row>
    <row r="186" spans="1:12" s="8" customFormat="1" ht="12.75">
      <c r="A186" s="11" t="s">
        <v>124</v>
      </c>
      <c r="B186" s="9" t="s">
        <v>125</v>
      </c>
      <c r="C186" s="32">
        <v>48779179.98</v>
      </c>
      <c r="D186" s="32">
        <v>92440326</v>
      </c>
      <c r="E186" s="32">
        <v>19748009.51</v>
      </c>
      <c r="F186" s="22">
        <f t="shared" si="9"/>
        <v>40.484504901675066</v>
      </c>
      <c r="G186" s="22">
        <f t="shared" si="10"/>
        <v>21.36298124911416</v>
      </c>
      <c r="H186" s="14">
        <f t="shared" si="11"/>
        <v>-29031170.469999995</v>
      </c>
      <c r="J186" s="21"/>
      <c r="K186" s="21"/>
      <c r="L186" s="21"/>
    </row>
    <row r="187" spans="1:12" s="8" customFormat="1" ht="12.75">
      <c r="A187" s="12" t="s">
        <v>5</v>
      </c>
      <c r="B187" s="2" t="s">
        <v>6</v>
      </c>
      <c r="C187" s="33">
        <v>48278474.28</v>
      </c>
      <c r="D187" s="33">
        <v>91263726</v>
      </c>
      <c r="E187" s="33">
        <v>19720335.06</v>
      </c>
      <c r="F187" s="24">
        <f t="shared" si="9"/>
        <v>40.847055243768146</v>
      </c>
      <c r="G187" s="24">
        <f t="shared" si="10"/>
        <v>21.608075764953973</v>
      </c>
      <c r="H187" s="13">
        <f t="shared" si="11"/>
        <v>-28558139.220000003</v>
      </c>
      <c r="J187" s="21"/>
      <c r="K187" s="21"/>
      <c r="L187" s="21"/>
    </row>
    <row r="188" spans="1:12" s="8" customFormat="1" ht="12.75">
      <c r="A188" s="12" t="s">
        <v>7</v>
      </c>
      <c r="B188" s="2" t="s">
        <v>8</v>
      </c>
      <c r="C188" s="33">
        <v>500705.7</v>
      </c>
      <c r="D188" s="33">
        <v>1176600</v>
      </c>
      <c r="E188" s="33">
        <v>27674.45</v>
      </c>
      <c r="F188" s="24">
        <f t="shared" si="9"/>
        <v>5.527089066491554</v>
      </c>
      <c r="G188" s="24">
        <f t="shared" si="10"/>
        <v>2.352069522352541</v>
      </c>
      <c r="H188" s="13">
        <f t="shared" si="11"/>
        <v>-473031.25</v>
      </c>
      <c r="J188" s="21"/>
      <c r="K188" s="21"/>
      <c r="L188" s="21"/>
    </row>
    <row r="189" spans="1:15" s="8" customFormat="1" ht="12.75">
      <c r="A189" s="10" t="s">
        <v>399</v>
      </c>
      <c r="B189" s="7" t="s">
        <v>400</v>
      </c>
      <c r="C189" s="32"/>
      <c r="D189" s="32">
        <v>5500000</v>
      </c>
      <c r="E189" s="32">
        <v>2443608.71</v>
      </c>
      <c r="F189" s="22" t="str">
        <f t="shared" si="9"/>
        <v>x</v>
      </c>
      <c r="G189" s="22">
        <f t="shared" si="10"/>
        <v>44.429249272727276</v>
      </c>
      <c r="H189" s="14">
        <f t="shared" si="11"/>
        <v>2443608.71</v>
      </c>
      <c r="J189" s="21"/>
      <c r="K189" s="21"/>
      <c r="L189" s="21"/>
      <c r="M189" s="21"/>
      <c r="N189" s="21"/>
      <c r="O189" s="21"/>
    </row>
    <row r="190" spans="1:12" s="8" customFormat="1" ht="12.75">
      <c r="A190" s="11" t="s">
        <v>401</v>
      </c>
      <c r="B190" s="9" t="s">
        <v>359</v>
      </c>
      <c r="C190" s="32"/>
      <c r="D190" s="32">
        <v>5500000</v>
      </c>
      <c r="E190" s="32">
        <v>2443608.71</v>
      </c>
      <c r="F190" s="22" t="str">
        <f t="shared" si="9"/>
        <v>x</v>
      </c>
      <c r="G190" s="22">
        <f t="shared" si="10"/>
        <v>44.429249272727276</v>
      </c>
      <c r="H190" s="14">
        <f t="shared" si="11"/>
        <v>2443608.71</v>
      </c>
      <c r="J190" s="21"/>
      <c r="K190" s="21"/>
      <c r="L190" s="21"/>
    </row>
    <row r="191" spans="1:12" s="8" customFormat="1" ht="12.75">
      <c r="A191" s="12" t="s">
        <v>5</v>
      </c>
      <c r="B191" s="2" t="s">
        <v>6</v>
      </c>
      <c r="C191" s="33"/>
      <c r="D191" s="33">
        <v>5210000</v>
      </c>
      <c r="E191" s="33">
        <v>2419809.88</v>
      </c>
      <c r="F191" s="24" t="str">
        <f t="shared" si="9"/>
        <v>x</v>
      </c>
      <c r="G191" s="24">
        <f t="shared" si="10"/>
        <v>46.44548714011516</v>
      </c>
      <c r="H191" s="13">
        <f t="shared" si="11"/>
        <v>2419809.88</v>
      </c>
      <c r="J191" s="21"/>
      <c r="K191" s="21"/>
      <c r="L191" s="21"/>
    </row>
    <row r="192" spans="1:12" s="8" customFormat="1" ht="12.75">
      <c r="A192" s="12" t="s">
        <v>7</v>
      </c>
      <c r="B192" s="2" t="s">
        <v>8</v>
      </c>
      <c r="C192" s="33"/>
      <c r="D192" s="33">
        <v>290000</v>
      </c>
      <c r="E192" s="33">
        <v>23798.83</v>
      </c>
      <c r="F192" s="24" t="str">
        <f t="shared" si="9"/>
        <v>x</v>
      </c>
      <c r="G192" s="24">
        <f t="shared" si="10"/>
        <v>8.206493103448278</v>
      </c>
      <c r="H192" s="13">
        <f t="shared" si="11"/>
        <v>23798.83</v>
      </c>
      <c r="J192" s="21"/>
      <c r="K192" s="21"/>
      <c r="L192" s="21"/>
    </row>
    <row r="193" spans="1:15" s="8" customFormat="1" ht="12.75">
      <c r="A193" s="10" t="s">
        <v>126</v>
      </c>
      <c r="B193" s="7" t="s">
        <v>127</v>
      </c>
      <c r="C193" s="32">
        <v>437429975.78</v>
      </c>
      <c r="D193" s="32">
        <v>867953039</v>
      </c>
      <c r="E193" s="32">
        <v>499896862.09</v>
      </c>
      <c r="F193" s="22">
        <f t="shared" si="9"/>
        <v>114.28043110182666</v>
      </c>
      <c r="G193" s="22">
        <f t="shared" si="10"/>
        <v>57.59492041942145</v>
      </c>
      <c r="H193" s="14">
        <f t="shared" si="11"/>
        <v>62466886.31</v>
      </c>
      <c r="J193" s="21"/>
      <c r="K193" s="21"/>
      <c r="L193" s="21"/>
      <c r="M193" s="21"/>
      <c r="N193" s="21"/>
      <c r="O193" s="21"/>
    </row>
    <row r="194" spans="1:12" s="8" customFormat="1" ht="12.75">
      <c r="A194" s="11" t="s">
        <v>128</v>
      </c>
      <c r="B194" s="9" t="s">
        <v>129</v>
      </c>
      <c r="C194" s="32">
        <v>6985888.4</v>
      </c>
      <c r="D194" s="32">
        <v>11785295</v>
      </c>
      <c r="E194" s="32">
        <v>7536641.12</v>
      </c>
      <c r="F194" s="22">
        <f t="shared" si="9"/>
        <v>107.88378926866338</v>
      </c>
      <c r="G194" s="22">
        <f t="shared" si="10"/>
        <v>63.94953304096334</v>
      </c>
      <c r="H194" s="14">
        <f t="shared" si="11"/>
        <v>550752.7199999997</v>
      </c>
      <c r="J194" s="21"/>
      <c r="K194" s="21"/>
      <c r="L194" s="21"/>
    </row>
    <row r="195" spans="1:12" s="8" customFormat="1" ht="12.75">
      <c r="A195" s="12" t="s">
        <v>5</v>
      </c>
      <c r="B195" s="2" t="s">
        <v>6</v>
      </c>
      <c r="C195" s="33">
        <v>6985888.4</v>
      </c>
      <c r="D195" s="33">
        <v>11635295</v>
      </c>
      <c r="E195" s="33">
        <v>7496218.12</v>
      </c>
      <c r="F195" s="24">
        <f t="shared" si="9"/>
        <v>107.30515133909095</v>
      </c>
      <c r="G195" s="24">
        <f t="shared" si="10"/>
        <v>64.42654114055553</v>
      </c>
      <c r="H195" s="13">
        <f t="shared" si="11"/>
        <v>510329.71999999974</v>
      </c>
      <c r="J195" s="21"/>
      <c r="K195" s="21"/>
      <c r="L195" s="21"/>
    </row>
    <row r="196" spans="1:12" s="8" customFormat="1" ht="12.75">
      <c r="A196" s="12" t="s">
        <v>7</v>
      </c>
      <c r="B196" s="2" t="s">
        <v>8</v>
      </c>
      <c r="C196" s="33"/>
      <c r="D196" s="33">
        <v>150000</v>
      </c>
      <c r="E196" s="33">
        <v>40423</v>
      </c>
      <c r="F196" s="24" t="str">
        <f t="shared" si="9"/>
        <v>x</v>
      </c>
      <c r="G196" s="24">
        <f t="shared" si="10"/>
        <v>26.948666666666664</v>
      </c>
      <c r="H196" s="13">
        <f t="shared" si="11"/>
        <v>40423</v>
      </c>
      <c r="J196" s="21"/>
      <c r="K196" s="21"/>
      <c r="L196" s="21"/>
    </row>
    <row r="197" spans="1:12" s="8" customFormat="1" ht="12.75">
      <c r="A197" s="11" t="s">
        <v>130</v>
      </c>
      <c r="B197" s="9" t="s">
        <v>131</v>
      </c>
      <c r="C197" s="32">
        <v>233712263.34</v>
      </c>
      <c r="D197" s="32">
        <v>518330528</v>
      </c>
      <c r="E197" s="32">
        <v>255129562.01</v>
      </c>
      <c r="F197" s="22">
        <f t="shared" si="9"/>
        <v>109.16396014651679</v>
      </c>
      <c r="G197" s="22">
        <f t="shared" si="10"/>
        <v>49.22140376227271</v>
      </c>
      <c r="H197" s="14">
        <f t="shared" si="11"/>
        <v>21417298.669999987</v>
      </c>
      <c r="J197" s="21"/>
      <c r="K197" s="21"/>
      <c r="L197" s="21"/>
    </row>
    <row r="198" spans="1:12" s="8" customFormat="1" ht="12.75">
      <c r="A198" s="12" t="s">
        <v>5</v>
      </c>
      <c r="B198" s="2" t="s">
        <v>6</v>
      </c>
      <c r="C198" s="33">
        <v>222492207.24</v>
      </c>
      <c r="D198" s="33">
        <v>494989528</v>
      </c>
      <c r="E198" s="33">
        <v>254146386.04</v>
      </c>
      <c r="F198" s="24">
        <f t="shared" si="9"/>
        <v>114.22709549816051</v>
      </c>
      <c r="G198" s="24">
        <f t="shared" si="10"/>
        <v>51.343790456916494</v>
      </c>
      <c r="H198" s="13">
        <f t="shared" si="11"/>
        <v>31654178.799999982</v>
      </c>
      <c r="J198" s="21"/>
      <c r="K198" s="21"/>
      <c r="L198" s="21"/>
    </row>
    <row r="199" spans="1:12" s="8" customFormat="1" ht="12.75">
      <c r="A199" s="12" t="s">
        <v>7</v>
      </c>
      <c r="B199" s="2" t="s">
        <v>8</v>
      </c>
      <c r="C199" s="33">
        <v>11220056.1</v>
      </c>
      <c r="D199" s="33">
        <v>23341000</v>
      </c>
      <c r="E199" s="33">
        <v>983175.97</v>
      </c>
      <c r="F199" s="24">
        <f t="shared" si="9"/>
        <v>8.762665366708818</v>
      </c>
      <c r="G199" s="24">
        <f t="shared" si="10"/>
        <v>4.212227282464333</v>
      </c>
      <c r="H199" s="13">
        <f t="shared" si="11"/>
        <v>-10236880.129999999</v>
      </c>
      <c r="J199" s="21"/>
      <c r="K199" s="21"/>
      <c r="L199" s="21"/>
    </row>
    <row r="200" spans="1:12" s="8" customFormat="1" ht="12.75">
      <c r="A200" s="11" t="s">
        <v>132</v>
      </c>
      <c r="B200" s="9" t="s">
        <v>133</v>
      </c>
      <c r="C200" s="32">
        <v>43803293.04</v>
      </c>
      <c r="D200" s="32">
        <v>73641917</v>
      </c>
      <c r="E200" s="32">
        <v>47133247.83</v>
      </c>
      <c r="F200" s="22">
        <f t="shared" si="9"/>
        <v>107.60206495653004</v>
      </c>
      <c r="G200" s="22">
        <f t="shared" si="10"/>
        <v>64.00328746194914</v>
      </c>
      <c r="H200" s="14">
        <f t="shared" si="11"/>
        <v>3329954.789999999</v>
      </c>
      <c r="J200" s="21"/>
      <c r="K200" s="21"/>
      <c r="L200" s="21"/>
    </row>
    <row r="201" spans="1:12" s="8" customFormat="1" ht="12.75">
      <c r="A201" s="12" t="s">
        <v>5</v>
      </c>
      <c r="B201" s="2" t="s">
        <v>6</v>
      </c>
      <c r="C201" s="33">
        <v>43453293.04</v>
      </c>
      <c r="D201" s="33">
        <v>69641917</v>
      </c>
      <c r="E201" s="33">
        <v>44275818.83</v>
      </c>
      <c r="F201" s="24">
        <f t="shared" si="9"/>
        <v>101.89289633179892</v>
      </c>
      <c r="G201" s="24">
        <f t="shared" si="10"/>
        <v>63.57639297895834</v>
      </c>
      <c r="H201" s="13">
        <f t="shared" si="11"/>
        <v>822525.7899999991</v>
      </c>
      <c r="J201" s="21"/>
      <c r="K201" s="21"/>
      <c r="L201" s="21"/>
    </row>
    <row r="202" spans="1:12" s="8" customFormat="1" ht="12.75">
      <c r="A202" s="12" t="s">
        <v>7</v>
      </c>
      <c r="B202" s="2" t="s">
        <v>8</v>
      </c>
      <c r="C202" s="33">
        <v>350000</v>
      </c>
      <c r="D202" s="33">
        <v>4000000</v>
      </c>
      <c r="E202" s="33">
        <v>2857429</v>
      </c>
      <c r="F202" s="24">
        <f t="shared" si="9"/>
        <v>816.4082857142856</v>
      </c>
      <c r="G202" s="24">
        <f t="shared" si="10"/>
        <v>71.435725</v>
      </c>
      <c r="H202" s="13">
        <f t="shared" si="11"/>
        <v>2507429</v>
      </c>
      <c r="J202" s="21"/>
      <c r="K202" s="21"/>
      <c r="L202" s="21"/>
    </row>
    <row r="203" spans="1:12" s="8" customFormat="1" ht="12.75">
      <c r="A203" s="11" t="s">
        <v>134</v>
      </c>
      <c r="B203" s="9" t="s">
        <v>135</v>
      </c>
      <c r="C203" s="32">
        <v>48991197.66</v>
      </c>
      <c r="D203" s="32">
        <v>76999968</v>
      </c>
      <c r="E203" s="32">
        <v>60539614.25</v>
      </c>
      <c r="F203" s="22">
        <f t="shared" si="9"/>
        <v>123.5724316644518</v>
      </c>
      <c r="G203" s="22">
        <f t="shared" si="10"/>
        <v>78.62290832380606</v>
      </c>
      <c r="H203" s="14">
        <f t="shared" si="11"/>
        <v>11548416.590000004</v>
      </c>
      <c r="J203" s="21"/>
      <c r="K203" s="21"/>
      <c r="L203" s="21"/>
    </row>
    <row r="204" spans="1:12" s="8" customFormat="1" ht="12.75">
      <c r="A204" s="12" t="s">
        <v>5</v>
      </c>
      <c r="B204" s="2" t="s">
        <v>6</v>
      </c>
      <c r="C204" s="33">
        <v>48397697.66</v>
      </c>
      <c r="D204" s="33">
        <v>72999968</v>
      </c>
      <c r="E204" s="33">
        <v>58522677.44</v>
      </c>
      <c r="F204" s="24">
        <f t="shared" si="9"/>
        <v>120.92037487222899</v>
      </c>
      <c r="G204" s="24">
        <f t="shared" si="10"/>
        <v>80.16808642984611</v>
      </c>
      <c r="H204" s="13">
        <f t="shared" si="11"/>
        <v>10124979.780000001</v>
      </c>
      <c r="J204" s="21"/>
      <c r="K204" s="21"/>
      <c r="L204" s="21"/>
    </row>
    <row r="205" spans="1:12" s="8" customFormat="1" ht="12.75">
      <c r="A205" s="12" t="s">
        <v>7</v>
      </c>
      <c r="B205" s="2" t="s">
        <v>8</v>
      </c>
      <c r="C205" s="33">
        <v>593500</v>
      </c>
      <c r="D205" s="33">
        <v>4000000</v>
      </c>
      <c r="E205" s="33">
        <v>2016936.81</v>
      </c>
      <c r="F205" s="24">
        <f t="shared" si="9"/>
        <v>339.83771019376576</v>
      </c>
      <c r="G205" s="24">
        <f t="shared" si="10"/>
        <v>50.42342025000001</v>
      </c>
      <c r="H205" s="13">
        <f t="shared" si="11"/>
        <v>1423436.81</v>
      </c>
      <c r="J205" s="21"/>
      <c r="K205" s="21"/>
      <c r="L205" s="21"/>
    </row>
    <row r="206" spans="1:12" s="8" customFormat="1" ht="12.75">
      <c r="A206" s="11" t="s">
        <v>136</v>
      </c>
      <c r="B206" s="9" t="s">
        <v>137</v>
      </c>
      <c r="C206" s="32">
        <v>29626162.83</v>
      </c>
      <c r="D206" s="32">
        <v>61813884</v>
      </c>
      <c r="E206" s="32">
        <v>31228564.59</v>
      </c>
      <c r="F206" s="22">
        <f t="shared" si="9"/>
        <v>105.40873878670978</v>
      </c>
      <c r="G206" s="22">
        <f t="shared" si="10"/>
        <v>50.52030801041397</v>
      </c>
      <c r="H206" s="14">
        <f t="shared" si="11"/>
        <v>1602401.7600000016</v>
      </c>
      <c r="J206" s="21"/>
      <c r="K206" s="21"/>
      <c r="L206" s="21"/>
    </row>
    <row r="207" spans="1:12" s="8" customFormat="1" ht="12.75">
      <c r="A207" s="12" t="s">
        <v>5</v>
      </c>
      <c r="B207" s="2" t="s">
        <v>6</v>
      </c>
      <c r="C207" s="33">
        <v>29626162.83</v>
      </c>
      <c r="D207" s="33">
        <v>60813884</v>
      </c>
      <c r="E207" s="33">
        <v>31192009.23</v>
      </c>
      <c r="F207" s="24">
        <f t="shared" si="9"/>
        <v>105.28535000966914</v>
      </c>
      <c r="G207" s="24">
        <f t="shared" si="10"/>
        <v>51.2909342050904</v>
      </c>
      <c r="H207" s="13">
        <f t="shared" si="11"/>
        <v>1565846.4000000022</v>
      </c>
      <c r="J207" s="21"/>
      <c r="K207" s="21"/>
      <c r="L207" s="21"/>
    </row>
    <row r="208" spans="1:12" s="8" customFormat="1" ht="12.75">
      <c r="A208" s="12" t="s">
        <v>7</v>
      </c>
      <c r="B208" s="2" t="s">
        <v>8</v>
      </c>
      <c r="C208" s="33"/>
      <c r="D208" s="33">
        <v>1000000</v>
      </c>
      <c r="E208" s="33">
        <v>36555.36</v>
      </c>
      <c r="F208" s="24" t="str">
        <f t="shared" si="9"/>
        <v>x</v>
      </c>
      <c r="G208" s="24">
        <f t="shared" si="10"/>
        <v>3.655536</v>
      </c>
      <c r="H208" s="13">
        <f t="shared" si="11"/>
        <v>36555.36</v>
      </c>
      <c r="J208" s="21"/>
      <c r="K208" s="21"/>
      <c r="L208" s="21"/>
    </row>
    <row r="209" spans="1:12" s="8" customFormat="1" ht="12.75">
      <c r="A209" s="11" t="s">
        <v>138</v>
      </c>
      <c r="B209" s="9" t="s">
        <v>139</v>
      </c>
      <c r="C209" s="32">
        <v>1711114.56</v>
      </c>
      <c r="D209" s="32">
        <v>2610271</v>
      </c>
      <c r="E209" s="32">
        <v>1969092.16</v>
      </c>
      <c r="F209" s="22">
        <f aca="true" t="shared" si="12" ref="F209:F272">IF(C209=0,"x",E209/C209*100)</f>
        <v>115.07658259888804</v>
      </c>
      <c r="G209" s="22">
        <f aca="true" t="shared" si="13" ref="G209:G272">IF(D209=0,"x",E209/D209*100)</f>
        <v>75.43631140214943</v>
      </c>
      <c r="H209" s="14">
        <f aca="true" t="shared" si="14" ref="H209:H272">+E209-C209</f>
        <v>257977.59999999986</v>
      </c>
      <c r="J209" s="21"/>
      <c r="K209" s="21"/>
      <c r="L209" s="21"/>
    </row>
    <row r="210" spans="1:12" s="8" customFormat="1" ht="12.75">
      <c r="A210" s="12" t="s">
        <v>5</v>
      </c>
      <c r="B210" s="2" t="s">
        <v>6</v>
      </c>
      <c r="C210" s="33">
        <v>1711114.56</v>
      </c>
      <c r="D210" s="33">
        <v>2610271</v>
      </c>
      <c r="E210" s="33">
        <v>1969092.16</v>
      </c>
      <c r="F210" s="24">
        <f t="shared" si="12"/>
        <v>115.07658259888804</v>
      </c>
      <c r="G210" s="24">
        <f t="shared" si="13"/>
        <v>75.43631140214943</v>
      </c>
      <c r="H210" s="13">
        <f t="shared" si="14"/>
        <v>257977.59999999986</v>
      </c>
      <c r="J210" s="21"/>
      <c r="K210" s="21"/>
      <c r="L210" s="21"/>
    </row>
    <row r="211" spans="1:12" s="8" customFormat="1" ht="12.75">
      <c r="A211" s="11" t="s">
        <v>140</v>
      </c>
      <c r="B211" s="9" t="s">
        <v>141</v>
      </c>
      <c r="C211" s="32">
        <v>218970.39</v>
      </c>
      <c r="D211" s="32">
        <v>0</v>
      </c>
      <c r="E211" s="32"/>
      <c r="F211" s="22">
        <f t="shared" si="12"/>
        <v>0</v>
      </c>
      <c r="G211" s="22" t="str">
        <f t="shared" si="13"/>
        <v>x</v>
      </c>
      <c r="H211" s="14">
        <f t="shared" si="14"/>
        <v>-218970.39</v>
      </c>
      <c r="J211" s="21"/>
      <c r="K211" s="21"/>
      <c r="L211" s="21"/>
    </row>
    <row r="212" spans="1:12" s="8" customFormat="1" ht="12.75">
      <c r="A212" s="12" t="s">
        <v>5</v>
      </c>
      <c r="B212" s="2" t="s">
        <v>6</v>
      </c>
      <c r="C212" s="33">
        <v>218970.39</v>
      </c>
      <c r="D212" s="33">
        <v>0</v>
      </c>
      <c r="E212" s="33"/>
      <c r="F212" s="24">
        <f t="shared" si="12"/>
        <v>0</v>
      </c>
      <c r="G212" s="24" t="str">
        <f t="shared" si="13"/>
        <v>x</v>
      </c>
      <c r="H212" s="13">
        <f t="shared" si="14"/>
        <v>-218970.39</v>
      </c>
      <c r="J212" s="21"/>
      <c r="K212" s="21"/>
      <c r="L212" s="21"/>
    </row>
    <row r="213" spans="1:12" s="8" customFormat="1" ht="12.75">
      <c r="A213" s="11" t="s">
        <v>142</v>
      </c>
      <c r="B213" s="9" t="s">
        <v>143</v>
      </c>
      <c r="C213" s="32">
        <v>51431951.93</v>
      </c>
      <c r="D213" s="32">
        <v>86295596</v>
      </c>
      <c r="E213" s="32">
        <v>56315692.6</v>
      </c>
      <c r="F213" s="22">
        <f t="shared" si="12"/>
        <v>109.49553825343219</v>
      </c>
      <c r="G213" s="22">
        <f t="shared" si="13"/>
        <v>65.25905748423129</v>
      </c>
      <c r="H213" s="14">
        <f t="shared" si="14"/>
        <v>4883740.670000002</v>
      </c>
      <c r="J213" s="21"/>
      <c r="K213" s="21"/>
      <c r="L213" s="21"/>
    </row>
    <row r="214" spans="1:12" s="8" customFormat="1" ht="12.75">
      <c r="A214" s="12" t="s">
        <v>5</v>
      </c>
      <c r="B214" s="2" t="s">
        <v>6</v>
      </c>
      <c r="C214" s="33">
        <v>51081951.93</v>
      </c>
      <c r="D214" s="33">
        <v>84923046</v>
      </c>
      <c r="E214" s="33">
        <v>55324127.6</v>
      </c>
      <c r="F214" s="24">
        <f t="shared" si="12"/>
        <v>108.3046467680273</v>
      </c>
      <c r="G214" s="24">
        <f t="shared" si="13"/>
        <v>65.14618846808673</v>
      </c>
      <c r="H214" s="13">
        <f t="shared" si="14"/>
        <v>4242175.670000002</v>
      </c>
      <c r="J214" s="21"/>
      <c r="K214" s="21"/>
      <c r="L214" s="21"/>
    </row>
    <row r="215" spans="1:12" s="8" customFormat="1" ht="12.75">
      <c r="A215" s="12" t="s">
        <v>7</v>
      </c>
      <c r="B215" s="2" t="s">
        <v>8</v>
      </c>
      <c r="C215" s="33">
        <v>350000</v>
      </c>
      <c r="D215" s="33">
        <v>1372550</v>
      </c>
      <c r="E215" s="33">
        <v>991565</v>
      </c>
      <c r="F215" s="24">
        <f t="shared" si="12"/>
        <v>283.3042857142857</v>
      </c>
      <c r="G215" s="24">
        <f t="shared" si="13"/>
        <v>72.24254125532768</v>
      </c>
      <c r="H215" s="13">
        <f t="shared" si="14"/>
        <v>641565</v>
      </c>
      <c r="J215" s="21"/>
      <c r="K215" s="21"/>
      <c r="L215" s="21"/>
    </row>
    <row r="216" spans="1:12" s="8" customFormat="1" ht="12.75">
      <c r="A216" s="11" t="s">
        <v>144</v>
      </c>
      <c r="B216" s="9" t="s">
        <v>145</v>
      </c>
      <c r="C216" s="32">
        <v>19882661.65</v>
      </c>
      <c r="D216" s="32">
        <v>34441320</v>
      </c>
      <c r="E216" s="32">
        <v>39014066.21</v>
      </c>
      <c r="F216" s="22">
        <f t="shared" si="12"/>
        <v>196.22154667607091</v>
      </c>
      <c r="G216" s="22">
        <f t="shared" si="13"/>
        <v>113.27691914827886</v>
      </c>
      <c r="H216" s="14">
        <f t="shared" si="14"/>
        <v>19131404.560000002</v>
      </c>
      <c r="J216" s="21"/>
      <c r="K216" s="21"/>
      <c r="L216" s="21"/>
    </row>
    <row r="217" spans="1:12" s="8" customFormat="1" ht="12.75">
      <c r="A217" s="12" t="s">
        <v>5</v>
      </c>
      <c r="B217" s="2" t="s">
        <v>6</v>
      </c>
      <c r="C217" s="33">
        <v>19882661.65</v>
      </c>
      <c r="D217" s="33">
        <v>34441320</v>
      </c>
      <c r="E217" s="33">
        <v>39014066.21</v>
      </c>
      <c r="F217" s="24">
        <f t="shared" si="12"/>
        <v>196.22154667607091</v>
      </c>
      <c r="G217" s="24">
        <f t="shared" si="13"/>
        <v>113.27691914827886</v>
      </c>
      <c r="H217" s="13">
        <f t="shared" si="14"/>
        <v>19131404.560000002</v>
      </c>
      <c r="J217" s="21"/>
      <c r="K217" s="21"/>
      <c r="L217" s="21"/>
    </row>
    <row r="218" spans="1:12" s="8" customFormat="1" ht="12.75">
      <c r="A218" s="11" t="s">
        <v>146</v>
      </c>
      <c r="B218" s="9" t="s">
        <v>147</v>
      </c>
      <c r="C218" s="32">
        <v>1066471.98</v>
      </c>
      <c r="D218" s="32">
        <v>2034260</v>
      </c>
      <c r="E218" s="32">
        <v>1030381.32</v>
      </c>
      <c r="F218" s="22">
        <f t="shared" si="12"/>
        <v>96.61588296018803</v>
      </c>
      <c r="G218" s="22">
        <f t="shared" si="13"/>
        <v>50.65140739138556</v>
      </c>
      <c r="H218" s="14">
        <f t="shared" si="14"/>
        <v>-36090.66000000003</v>
      </c>
      <c r="J218" s="21"/>
      <c r="K218" s="21"/>
      <c r="L218" s="21"/>
    </row>
    <row r="219" spans="1:12" s="8" customFormat="1" ht="12.75">
      <c r="A219" s="12" t="s">
        <v>5</v>
      </c>
      <c r="B219" s="2" t="s">
        <v>6</v>
      </c>
      <c r="C219" s="33">
        <v>1066471.98</v>
      </c>
      <c r="D219" s="33">
        <v>2034260</v>
      </c>
      <c r="E219" s="33">
        <v>1030381.32</v>
      </c>
      <c r="F219" s="24">
        <f t="shared" si="12"/>
        <v>96.61588296018803</v>
      </c>
      <c r="G219" s="24">
        <f t="shared" si="13"/>
        <v>50.65140739138556</v>
      </c>
      <c r="H219" s="13">
        <f t="shared" si="14"/>
        <v>-36090.66000000003</v>
      </c>
      <c r="J219" s="21"/>
      <c r="K219" s="21"/>
      <c r="L219" s="21"/>
    </row>
    <row r="220" spans="1:15" s="8" customFormat="1" ht="12.75">
      <c r="A220" s="10" t="s">
        <v>148</v>
      </c>
      <c r="B220" s="7" t="s">
        <v>149</v>
      </c>
      <c r="C220" s="32">
        <v>2878945685.47</v>
      </c>
      <c r="D220" s="32">
        <v>5840673416</v>
      </c>
      <c r="E220" s="32">
        <v>3834694137.35</v>
      </c>
      <c r="F220" s="22">
        <f t="shared" si="12"/>
        <v>133.19786325610968</v>
      </c>
      <c r="G220" s="22">
        <f t="shared" si="13"/>
        <v>65.6550001040154</v>
      </c>
      <c r="H220" s="14">
        <f t="shared" si="14"/>
        <v>955748451.8800001</v>
      </c>
      <c r="J220" s="21"/>
      <c r="K220" s="21"/>
      <c r="L220" s="21"/>
      <c r="M220" s="21"/>
      <c r="N220" s="21"/>
      <c r="O220" s="21"/>
    </row>
    <row r="221" spans="1:12" s="8" customFormat="1" ht="12.75">
      <c r="A221" s="11" t="s">
        <v>150</v>
      </c>
      <c r="B221" s="9" t="s">
        <v>151</v>
      </c>
      <c r="C221" s="32">
        <v>2725872422.68</v>
      </c>
      <c r="D221" s="32">
        <v>5495987700</v>
      </c>
      <c r="E221" s="32">
        <v>3671747081.21</v>
      </c>
      <c r="F221" s="22">
        <f t="shared" si="12"/>
        <v>134.69988729700134</v>
      </c>
      <c r="G221" s="22">
        <f t="shared" si="13"/>
        <v>66.80777471918287</v>
      </c>
      <c r="H221" s="14">
        <f t="shared" si="14"/>
        <v>945874658.5300002</v>
      </c>
      <c r="J221" s="21"/>
      <c r="K221" s="21"/>
      <c r="L221" s="21"/>
    </row>
    <row r="222" spans="1:12" s="8" customFormat="1" ht="12.75">
      <c r="A222" s="12" t="s">
        <v>5</v>
      </c>
      <c r="B222" s="2" t="s">
        <v>6</v>
      </c>
      <c r="C222" s="33">
        <v>2715471560.51</v>
      </c>
      <c r="D222" s="33">
        <v>5455742436</v>
      </c>
      <c r="E222" s="33">
        <v>3666111745.32</v>
      </c>
      <c r="F222" s="24">
        <f t="shared" si="12"/>
        <v>135.00829095891754</v>
      </c>
      <c r="G222" s="24">
        <f t="shared" si="13"/>
        <v>67.19730244464935</v>
      </c>
      <c r="H222" s="13">
        <f t="shared" si="14"/>
        <v>950640184.81</v>
      </c>
      <c r="J222" s="21"/>
      <c r="K222" s="21"/>
      <c r="L222" s="21"/>
    </row>
    <row r="223" spans="1:12" s="8" customFormat="1" ht="12.75">
      <c r="A223" s="12" t="s">
        <v>7</v>
      </c>
      <c r="B223" s="2" t="s">
        <v>8</v>
      </c>
      <c r="C223" s="33">
        <v>10400862.17</v>
      </c>
      <c r="D223" s="33">
        <v>40245264</v>
      </c>
      <c r="E223" s="33">
        <v>5635335.89</v>
      </c>
      <c r="F223" s="24">
        <f t="shared" si="12"/>
        <v>54.181430326559166</v>
      </c>
      <c r="G223" s="24">
        <f t="shared" si="13"/>
        <v>14.002482105720562</v>
      </c>
      <c r="H223" s="13">
        <f t="shared" si="14"/>
        <v>-4765526.28</v>
      </c>
      <c r="J223" s="21"/>
      <c r="K223" s="21"/>
      <c r="L223" s="21"/>
    </row>
    <row r="224" spans="1:12" s="8" customFormat="1" ht="12.75">
      <c r="A224" s="11" t="s">
        <v>152</v>
      </c>
      <c r="B224" s="9" t="s">
        <v>153</v>
      </c>
      <c r="C224" s="32">
        <v>2394079.33</v>
      </c>
      <c r="D224" s="32">
        <v>5088967</v>
      </c>
      <c r="E224" s="32">
        <v>2635907.57</v>
      </c>
      <c r="F224" s="22">
        <f t="shared" si="12"/>
        <v>110.10109552217719</v>
      </c>
      <c r="G224" s="22">
        <f t="shared" si="13"/>
        <v>51.796515284929136</v>
      </c>
      <c r="H224" s="14">
        <f t="shared" si="14"/>
        <v>241828.23999999976</v>
      </c>
      <c r="J224" s="21"/>
      <c r="K224" s="21"/>
      <c r="L224" s="21"/>
    </row>
    <row r="225" spans="1:12" s="8" customFormat="1" ht="12.75">
      <c r="A225" s="12" t="s">
        <v>5</v>
      </c>
      <c r="B225" s="2" t="s">
        <v>6</v>
      </c>
      <c r="C225" s="33">
        <v>2356036.29</v>
      </c>
      <c r="D225" s="33">
        <v>4976967</v>
      </c>
      <c r="E225" s="33">
        <v>2597958.16</v>
      </c>
      <c r="F225" s="24">
        <f t="shared" si="12"/>
        <v>110.26817248218192</v>
      </c>
      <c r="G225" s="24">
        <f t="shared" si="13"/>
        <v>52.199625997118325</v>
      </c>
      <c r="H225" s="13">
        <f t="shared" si="14"/>
        <v>241921.8700000001</v>
      </c>
      <c r="J225" s="21"/>
      <c r="K225" s="21"/>
      <c r="L225" s="21"/>
    </row>
    <row r="226" spans="1:12" s="8" customFormat="1" ht="12.75">
      <c r="A226" s="12" t="s">
        <v>7</v>
      </c>
      <c r="B226" s="2" t="s">
        <v>8</v>
      </c>
      <c r="C226" s="33">
        <v>38043.04</v>
      </c>
      <c r="D226" s="33">
        <v>112000</v>
      </c>
      <c r="E226" s="33">
        <v>37949.41</v>
      </c>
      <c r="F226" s="24">
        <f t="shared" si="12"/>
        <v>99.75388402188679</v>
      </c>
      <c r="G226" s="24">
        <f t="shared" si="13"/>
        <v>33.88340178571429</v>
      </c>
      <c r="H226" s="13">
        <f t="shared" si="14"/>
        <v>-93.62999999999738</v>
      </c>
      <c r="J226" s="21"/>
      <c r="K226" s="21"/>
      <c r="L226" s="21"/>
    </row>
    <row r="227" spans="1:12" s="8" customFormat="1" ht="25.5">
      <c r="A227" s="11" t="s">
        <v>154</v>
      </c>
      <c r="B227" s="9" t="s">
        <v>439</v>
      </c>
      <c r="C227" s="32">
        <v>72267632.67</v>
      </c>
      <c r="D227" s="32">
        <v>144451500</v>
      </c>
      <c r="E227" s="32">
        <v>78343245.89</v>
      </c>
      <c r="F227" s="22">
        <f t="shared" si="12"/>
        <v>108.40710148586635</v>
      </c>
      <c r="G227" s="22">
        <f t="shared" si="13"/>
        <v>54.23498259969609</v>
      </c>
      <c r="H227" s="14">
        <f t="shared" si="14"/>
        <v>6075613.219999999</v>
      </c>
      <c r="J227" s="21"/>
      <c r="K227" s="21"/>
      <c r="L227" s="21"/>
    </row>
    <row r="228" spans="1:12" s="8" customFormat="1" ht="12.75">
      <c r="A228" s="12" t="s">
        <v>5</v>
      </c>
      <c r="B228" s="2" t="s">
        <v>6</v>
      </c>
      <c r="C228" s="33">
        <v>72132624.45</v>
      </c>
      <c r="D228" s="33">
        <v>142831700</v>
      </c>
      <c r="E228" s="33">
        <v>77676694.24</v>
      </c>
      <c r="F228" s="24">
        <f t="shared" si="12"/>
        <v>107.68593938217646</v>
      </c>
      <c r="G228" s="24">
        <f t="shared" si="13"/>
        <v>54.38337164649024</v>
      </c>
      <c r="H228" s="13">
        <f t="shared" si="14"/>
        <v>5544069.789999992</v>
      </c>
      <c r="J228" s="21"/>
      <c r="K228" s="21"/>
      <c r="L228" s="21"/>
    </row>
    <row r="229" spans="1:12" s="8" customFormat="1" ht="12.75">
      <c r="A229" s="12" t="s">
        <v>7</v>
      </c>
      <c r="B229" s="2" t="s">
        <v>8</v>
      </c>
      <c r="C229" s="33">
        <v>135008.22</v>
      </c>
      <c r="D229" s="33">
        <v>1619800</v>
      </c>
      <c r="E229" s="33">
        <v>666551.65</v>
      </c>
      <c r="F229" s="24">
        <f t="shared" si="12"/>
        <v>493.7119013938559</v>
      </c>
      <c r="G229" s="24">
        <f t="shared" si="13"/>
        <v>41.15024385726633</v>
      </c>
      <c r="H229" s="13">
        <f t="shared" si="14"/>
        <v>531543.43</v>
      </c>
      <c r="J229" s="21"/>
      <c r="K229" s="21"/>
      <c r="L229" s="21"/>
    </row>
    <row r="230" spans="1:12" s="8" customFormat="1" ht="12.75">
      <c r="A230" s="11" t="s">
        <v>155</v>
      </c>
      <c r="B230" s="9" t="s">
        <v>156</v>
      </c>
      <c r="C230" s="32">
        <v>17708992.7</v>
      </c>
      <c r="D230" s="32">
        <v>35093880</v>
      </c>
      <c r="E230" s="32">
        <v>17388958.22</v>
      </c>
      <c r="F230" s="22">
        <f t="shared" si="12"/>
        <v>98.19281375614322</v>
      </c>
      <c r="G230" s="22">
        <f t="shared" si="13"/>
        <v>49.549830967678695</v>
      </c>
      <c r="H230" s="14">
        <f t="shared" si="14"/>
        <v>-320034.48000000045</v>
      </c>
      <c r="J230" s="21"/>
      <c r="K230" s="21"/>
      <c r="L230" s="21"/>
    </row>
    <row r="231" spans="1:12" s="8" customFormat="1" ht="12.75">
      <c r="A231" s="12" t="s">
        <v>5</v>
      </c>
      <c r="B231" s="2" t="s">
        <v>6</v>
      </c>
      <c r="C231" s="33">
        <v>17264195.76</v>
      </c>
      <c r="D231" s="33">
        <v>33678880</v>
      </c>
      <c r="E231" s="33">
        <v>17116323.71</v>
      </c>
      <c r="F231" s="24">
        <f t="shared" si="12"/>
        <v>99.1434755950659</v>
      </c>
      <c r="G231" s="24">
        <f t="shared" si="13"/>
        <v>50.82212861591597</v>
      </c>
      <c r="H231" s="13">
        <f t="shared" si="14"/>
        <v>-147872.05000000075</v>
      </c>
      <c r="J231" s="21"/>
      <c r="K231" s="21"/>
      <c r="L231" s="21"/>
    </row>
    <row r="232" spans="1:12" s="8" customFormat="1" ht="12.75">
      <c r="A232" s="12" t="s">
        <v>7</v>
      </c>
      <c r="B232" s="2" t="s">
        <v>8</v>
      </c>
      <c r="C232" s="33">
        <v>444796.94</v>
      </c>
      <c r="D232" s="33">
        <v>1415000</v>
      </c>
      <c r="E232" s="33">
        <v>272634.51</v>
      </c>
      <c r="F232" s="24">
        <f t="shared" si="12"/>
        <v>61.29415143908139</v>
      </c>
      <c r="G232" s="24">
        <f t="shared" si="13"/>
        <v>19.267456537102472</v>
      </c>
      <c r="H232" s="13">
        <f t="shared" si="14"/>
        <v>-172162.43</v>
      </c>
      <c r="J232" s="21"/>
      <c r="K232" s="21"/>
      <c r="L232" s="21"/>
    </row>
    <row r="233" spans="1:12" s="8" customFormat="1" ht="12.75">
      <c r="A233" s="11" t="s">
        <v>157</v>
      </c>
      <c r="B233" s="9" t="s">
        <v>158</v>
      </c>
      <c r="C233" s="32">
        <v>5799072.79</v>
      </c>
      <c r="D233" s="32">
        <v>24634500</v>
      </c>
      <c r="E233" s="32">
        <v>8765836.85</v>
      </c>
      <c r="F233" s="22">
        <f t="shared" si="12"/>
        <v>151.15928299979143</v>
      </c>
      <c r="G233" s="22">
        <f t="shared" si="13"/>
        <v>35.5835793298017</v>
      </c>
      <c r="H233" s="14">
        <f t="shared" si="14"/>
        <v>2966764.0599999996</v>
      </c>
      <c r="J233" s="21"/>
      <c r="K233" s="21"/>
      <c r="L233" s="21"/>
    </row>
    <row r="234" spans="1:12" s="8" customFormat="1" ht="12.75">
      <c r="A234" s="12" t="s">
        <v>5</v>
      </c>
      <c r="B234" s="2" t="s">
        <v>6</v>
      </c>
      <c r="C234" s="33">
        <v>5416971.9</v>
      </c>
      <c r="D234" s="33">
        <v>22042500</v>
      </c>
      <c r="E234" s="33">
        <v>8380288.54</v>
      </c>
      <c r="F234" s="24">
        <f t="shared" si="12"/>
        <v>154.70430149360752</v>
      </c>
      <c r="G234" s="24">
        <f t="shared" si="13"/>
        <v>38.01877527503686</v>
      </c>
      <c r="H234" s="13">
        <f t="shared" si="14"/>
        <v>2963316.6399999997</v>
      </c>
      <c r="J234" s="21"/>
      <c r="K234" s="21"/>
      <c r="L234" s="21"/>
    </row>
    <row r="235" spans="1:12" s="8" customFormat="1" ht="12.75">
      <c r="A235" s="12" t="s">
        <v>7</v>
      </c>
      <c r="B235" s="2" t="s">
        <v>8</v>
      </c>
      <c r="C235" s="33">
        <v>382100.89</v>
      </c>
      <c r="D235" s="33">
        <v>2592000</v>
      </c>
      <c r="E235" s="33">
        <v>385548.31</v>
      </c>
      <c r="F235" s="24">
        <f t="shared" si="12"/>
        <v>100.90222768128072</v>
      </c>
      <c r="G235" s="24">
        <f t="shared" si="13"/>
        <v>14.87454899691358</v>
      </c>
      <c r="H235" s="13">
        <f t="shared" si="14"/>
        <v>3447.4199999999837</v>
      </c>
      <c r="J235" s="21"/>
      <c r="K235" s="21"/>
      <c r="L235" s="21"/>
    </row>
    <row r="236" spans="1:12" s="8" customFormat="1" ht="12.75">
      <c r="A236" s="11" t="s">
        <v>159</v>
      </c>
      <c r="B236" s="9" t="s">
        <v>160</v>
      </c>
      <c r="C236" s="32">
        <v>34216758.94</v>
      </c>
      <c r="D236" s="32">
        <v>60704369</v>
      </c>
      <c r="E236" s="32">
        <v>32392069.04</v>
      </c>
      <c r="F236" s="22">
        <f t="shared" si="12"/>
        <v>94.66726260310148</v>
      </c>
      <c r="G236" s="22">
        <f t="shared" si="13"/>
        <v>53.36035869181014</v>
      </c>
      <c r="H236" s="14">
        <f t="shared" si="14"/>
        <v>-1824689.8999999985</v>
      </c>
      <c r="J236" s="21"/>
      <c r="K236" s="21"/>
      <c r="L236" s="21"/>
    </row>
    <row r="237" spans="1:12" s="8" customFormat="1" ht="12.75">
      <c r="A237" s="12" t="s">
        <v>5</v>
      </c>
      <c r="B237" s="2" t="s">
        <v>6</v>
      </c>
      <c r="C237" s="33">
        <v>32683148.63</v>
      </c>
      <c r="D237" s="33">
        <v>56059572</v>
      </c>
      <c r="E237" s="33">
        <v>31272909.69</v>
      </c>
      <c r="F237" s="24">
        <f t="shared" si="12"/>
        <v>95.68511909312943</v>
      </c>
      <c r="G237" s="24">
        <f t="shared" si="13"/>
        <v>55.78513815624565</v>
      </c>
      <c r="H237" s="13">
        <f t="shared" si="14"/>
        <v>-1410238.9399999976</v>
      </c>
      <c r="J237" s="21"/>
      <c r="K237" s="21"/>
      <c r="L237" s="21"/>
    </row>
    <row r="238" spans="1:12" s="8" customFormat="1" ht="12.75">
      <c r="A238" s="12" t="s">
        <v>7</v>
      </c>
      <c r="B238" s="2" t="s">
        <v>8</v>
      </c>
      <c r="C238" s="33">
        <v>1533610.31</v>
      </c>
      <c r="D238" s="33">
        <v>4644797</v>
      </c>
      <c r="E238" s="33">
        <v>1119159.35</v>
      </c>
      <c r="F238" s="24">
        <f t="shared" si="12"/>
        <v>72.97547119385237</v>
      </c>
      <c r="G238" s="24">
        <f t="shared" si="13"/>
        <v>24.09490339405576</v>
      </c>
      <c r="H238" s="13">
        <f t="shared" si="14"/>
        <v>-414450.95999999996</v>
      </c>
      <c r="J238" s="21"/>
      <c r="K238" s="21"/>
      <c r="L238" s="21"/>
    </row>
    <row r="239" spans="1:12" s="8" customFormat="1" ht="12.75">
      <c r="A239" s="11" t="s">
        <v>161</v>
      </c>
      <c r="B239" s="9" t="s">
        <v>402</v>
      </c>
      <c r="C239" s="32">
        <v>20686726.36</v>
      </c>
      <c r="D239" s="32">
        <v>74712500</v>
      </c>
      <c r="E239" s="32">
        <v>23421038.57</v>
      </c>
      <c r="F239" s="22">
        <f t="shared" si="12"/>
        <v>113.21771343815466</v>
      </c>
      <c r="G239" s="22">
        <f t="shared" si="13"/>
        <v>31.348219601806925</v>
      </c>
      <c r="H239" s="14">
        <f t="shared" si="14"/>
        <v>2734312.210000001</v>
      </c>
      <c r="J239" s="21"/>
      <c r="K239" s="21"/>
      <c r="L239" s="21"/>
    </row>
    <row r="240" spans="1:12" s="8" customFormat="1" ht="12.75">
      <c r="A240" s="12" t="s">
        <v>5</v>
      </c>
      <c r="B240" s="2" t="s">
        <v>6</v>
      </c>
      <c r="C240" s="33">
        <v>20534642.23</v>
      </c>
      <c r="D240" s="33">
        <v>70217500</v>
      </c>
      <c r="E240" s="33">
        <v>23142013.35</v>
      </c>
      <c r="F240" s="24">
        <f t="shared" si="12"/>
        <v>112.69742657698107</v>
      </c>
      <c r="G240" s="24">
        <f t="shared" si="13"/>
        <v>32.95761505322747</v>
      </c>
      <c r="H240" s="13">
        <f t="shared" si="14"/>
        <v>2607371.120000001</v>
      </c>
      <c r="J240" s="21"/>
      <c r="K240" s="21"/>
      <c r="L240" s="21"/>
    </row>
    <row r="241" spans="1:12" s="8" customFormat="1" ht="12.75">
      <c r="A241" s="12" t="s">
        <v>7</v>
      </c>
      <c r="B241" s="2" t="s">
        <v>8</v>
      </c>
      <c r="C241" s="33">
        <v>152084.13</v>
      </c>
      <c r="D241" s="33">
        <v>4495000</v>
      </c>
      <c r="E241" s="33">
        <v>279025.22</v>
      </c>
      <c r="F241" s="24">
        <f t="shared" si="12"/>
        <v>183.46767673918373</v>
      </c>
      <c r="G241" s="24">
        <f t="shared" si="13"/>
        <v>6.2074576195773075</v>
      </c>
      <c r="H241" s="13">
        <f t="shared" si="14"/>
        <v>126941.08999999997</v>
      </c>
      <c r="J241" s="21"/>
      <c r="K241" s="21"/>
      <c r="L241" s="21"/>
    </row>
    <row r="242" spans="1:15" s="8" customFormat="1" ht="25.5">
      <c r="A242" s="10" t="s">
        <v>162</v>
      </c>
      <c r="B242" s="7" t="s">
        <v>163</v>
      </c>
      <c r="C242" s="32">
        <v>222492598.11</v>
      </c>
      <c r="D242" s="32">
        <v>805285678</v>
      </c>
      <c r="E242" s="32">
        <v>160971844.76</v>
      </c>
      <c r="F242" s="22">
        <f t="shared" si="12"/>
        <v>72.34930335993278</v>
      </c>
      <c r="G242" s="22">
        <f t="shared" si="13"/>
        <v>19.989408623258786</v>
      </c>
      <c r="H242" s="14">
        <f t="shared" si="14"/>
        <v>-61520753.350000024</v>
      </c>
      <c r="J242" s="21"/>
      <c r="K242" s="21"/>
      <c r="L242" s="21"/>
      <c r="M242" s="21"/>
      <c r="N242" s="21"/>
      <c r="O242" s="21"/>
    </row>
    <row r="243" spans="1:12" s="8" customFormat="1" ht="12.75">
      <c r="A243" s="11" t="s">
        <v>164</v>
      </c>
      <c r="B243" s="9" t="s">
        <v>165</v>
      </c>
      <c r="C243" s="32">
        <v>203848567.79</v>
      </c>
      <c r="D243" s="32">
        <v>748218333</v>
      </c>
      <c r="E243" s="32">
        <v>136024128.11</v>
      </c>
      <c r="F243" s="22">
        <f t="shared" si="12"/>
        <v>66.72802737085152</v>
      </c>
      <c r="G243" s="22">
        <f t="shared" si="13"/>
        <v>18.179737398923105</v>
      </c>
      <c r="H243" s="14">
        <f t="shared" si="14"/>
        <v>-67824439.67999998</v>
      </c>
      <c r="J243" s="21"/>
      <c r="K243" s="21"/>
      <c r="L243" s="21"/>
    </row>
    <row r="244" spans="1:12" s="8" customFormat="1" ht="12.75">
      <c r="A244" s="12" t="s">
        <v>5</v>
      </c>
      <c r="B244" s="2" t="s">
        <v>6</v>
      </c>
      <c r="C244" s="33">
        <v>203541633.85</v>
      </c>
      <c r="D244" s="33">
        <v>745466333</v>
      </c>
      <c r="E244" s="33">
        <v>135805074.61</v>
      </c>
      <c r="F244" s="24">
        <f t="shared" si="12"/>
        <v>66.72103001299556</v>
      </c>
      <c r="G244" s="24">
        <f t="shared" si="13"/>
        <v>18.21746584630805</v>
      </c>
      <c r="H244" s="13">
        <f t="shared" si="14"/>
        <v>-67736559.23999998</v>
      </c>
      <c r="J244" s="21"/>
      <c r="K244" s="21"/>
      <c r="L244" s="21"/>
    </row>
    <row r="245" spans="1:12" s="8" customFormat="1" ht="12.75">
      <c r="A245" s="12" t="s">
        <v>7</v>
      </c>
      <c r="B245" s="2" t="s">
        <v>8</v>
      </c>
      <c r="C245" s="33">
        <v>306933.94</v>
      </c>
      <c r="D245" s="33">
        <v>2752000</v>
      </c>
      <c r="E245" s="33">
        <v>219053.5</v>
      </c>
      <c r="F245" s="24">
        <f t="shared" si="12"/>
        <v>71.3682885639822</v>
      </c>
      <c r="G245" s="24">
        <f t="shared" si="13"/>
        <v>7.959792877906977</v>
      </c>
      <c r="H245" s="13">
        <f t="shared" si="14"/>
        <v>-87880.44</v>
      </c>
      <c r="J245" s="21"/>
      <c r="K245" s="21"/>
      <c r="L245" s="21"/>
    </row>
    <row r="246" spans="1:12" s="8" customFormat="1" ht="12.75">
      <c r="A246" s="11" t="s">
        <v>166</v>
      </c>
      <c r="B246" s="9" t="s">
        <v>167</v>
      </c>
      <c r="C246" s="32">
        <v>3717142.71</v>
      </c>
      <c r="D246" s="32">
        <v>18824080</v>
      </c>
      <c r="E246" s="32">
        <v>6980158.93</v>
      </c>
      <c r="F246" s="22">
        <f t="shared" si="12"/>
        <v>187.78291485074564</v>
      </c>
      <c r="G246" s="22">
        <f t="shared" si="13"/>
        <v>37.081009696091385</v>
      </c>
      <c r="H246" s="14">
        <f t="shared" si="14"/>
        <v>3263016.2199999997</v>
      </c>
      <c r="J246" s="21"/>
      <c r="K246" s="21"/>
      <c r="L246" s="21"/>
    </row>
    <row r="247" spans="1:12" s="8" customFormat="1" ht="12.75">
      <c r="A247" s="12" t="s">
        <v>5</v>
      </c>
      <c r="B247" s="2" t="s">
        <v>6</v>
      </c>
      <c r="C247" s="33">
        <v>3703504.22</v>
      </c>
      <c r="D247" s="33">
        <v>18164580</v>
      </c>
      <c r="E247" s="33">
        <v>6903085.44</v>
      </c>
      <c r="F247" s="24">
        <f t="shared" si="12"/>
        <v>186.39334613745896</v>
      </c>
      <c r="G247" s="24">
        <f t="shared" si="13"/>
        <v>38.00300056483552</v>
      </c>
      <c r="H247" s="13">
        <f t="shared" si="14"/>
        <v>3199581.22</v>
      </c>
      <c r="J247" s="21"/>
      <c r="K247" s="21"/>
      <c r="L247" s="21"/>
    </row>
    <row r="248" spans="1:12" s="8" customFormat="1" ht="12.75">
      <c r="A248" s="12" t="s">
        <v>7</v>
      </c>
      <c r="B248" s="2" t="s">
        <v>8</v>
      </c>
      <c r="C248" s="33">
        <v>13638.49</v>
      </c>
      <c r="D248" s="33">
        <v>659500</v>
      </c>
      <c r="E248" s="33">
        <v>77073.49</v>
      </c>
      <c r="F248" s="24">
        <f t="shared" si="12"/>
        <v>565.1174726820932</v>
      </c>
      <c r="G248" s="24">
        <f t="shared" si="13"/>
        <v>11.686655041698257</v>
      </c>
      <c r="H248" s="13">
        <f t="shared" si="14"/>
        <v>63435.00000000001</v>
      </c>
      <c r="J248" s="21"/>
      <c r="K248" s="21"/>
      <c r="L248" s="21"/>
    </row>
    <row r="249" spans="1:12" s="8" customFormat="1" ht="12.75">
      <c r="A249" s="11" t="s">
        <v>168</v>
      </c>
      <c r="B249" s="9" t="s">
        <v>403</v>
      </c>
      <c r="C249" s="32">
        <v>14926887.61</v>
      </c>
      <c r="D249" s="32">
        <v>38243265</v>
      </c>
      <c r="E249" s="32">
        <v>17967557.72</v>
      </c>
      <c r="F249" s="22">
        <f t="shared" si="12"/>
        <v>120.37042275285141</v>
      </c>
      <c r="G249" s="22">
        <f t="shared" si="13"/>
        <v>46.98227967721898</v>
      </c>
      <c r="H249" s="14">
        <f t="shared" si="14"/>
        <v>3040670.1099999994</v>
      </c>
      <c r="J249" s="21"/>
      <c r="K249" s="21"/>
      <c r="L249" s="21"/>
    </row>
    <row r="250" spans="1:12" s="8" customFormat="1" ht="12.75">
      <c r="A250" s="12" t="s">
        <v>5</v>
      </c>
      <c r="B250" s="2" t="s">
        <v>6</v>
      </c>
      <c r="C250" s="33">
        <v>14829911.52</v>
      </c>
      <c r="D250" s="33">
        <v>37319920</v>
      </c>
      <c r="E250" s="33">
        <v>17690600.66</v>
      </c>
      <c r="F250" s="24">
        <f t="shared" si="12"/>
        <v>119.2899946580396</v>
      </c>
      <c r="G250" s="24">
        <f t="shared" si="13"/>
        <v>47.40256854784254</v>
      </c>
      <c r="H250" s="13">
        <f t="shared" si="14"/>
        <v>2860689.1400000006</v>
      </c>
      <c r="J250" s="21"/>
      <c r="K250" s="21"/>
      <c r="L250" s="21"/>
    </row>
    <row r="251" spans="1:12" s="8" customFormat="1" ht="12.75">
      <c r="A251" s="12" t="s">
        <v>7</v>
      </c>
      <c r="B251" s="2" t="s">
        <v>8</v>
      </c>
      <c r="C251" s="33">
        <v>96976.09</v>
      </c>
      <c r="D251" s="33">
        <v>923345</v>
      </c>
      <c r="E251" s="33">
        <v>276957.06</v>
      </c>
      <c r="F251" s="24">
        <f t="shared" si="12"/>
        <v>285.59313950479964</v>
      </c>
      <c r="G251" s="24">
        <f t="shared" si="13"/>
        <v>29.994970460662053</v>
      </c>
      <c r="H251" s="13">
        <f t="shared" si="14"/>
        <v>179980.97</v>
      </c>
      <c r="J251" s="21"/>
      <c r="K251" s="21"/>
      <c r="L251" s="21"/>
    </row>
    <row r="252" spans="1:15" s="8" customFormat="1" ht="12.75">
      <c r="A252" s="10" t="s">
        <v>169</v>
      </c>
      <c r="B252" s="7" t="s">
        <v>170</v>
      </c>
      <c r="C252" s="32">
        <v>3090267441.06</v>
      </c>
      <c r="D252" s="32">
        <v>5900209257</v>
      </c>
      <c r="E252" s="32">
        <v>3089123227.77</v>
      </c>
      <c r="F252" s="22">
        <f t="shared" si="12"/>
        <v>99.96297364833875</v>
      </c>
      <c r="G252" s="22">
        <f t="shared" si="13"/>
        <v>52.35616387851106</v>
      </c>
      <c r="H252" s="14">
        <f t="shared" si="14"/>
        <v>-1144213.2899999619</v>
      </c>
      <c r="J252" s="21"/>
      <c r="K252" s="21"/>
      <c r="L252" s="21"/>
      <c r="M252" s="21"/>
      <c r="N252" s="21"/>
      <c r="O252" s="21"/>
    </row>
    <row r="253" spans="1:12" s="8" customFormat="1" ht="12.75">
      <c r="A253" s="11" t="s">
        <v>171</v>
      </c>
      <c r="B253" s="9" t="s">
        <v>172</v>
      </c>
      <c r="C253" s="32">
        <v>2859563008.75</v>
      </c>
      <c r="D253" s="32">
        <v>5528722357</v>
      </c>
      <c r="E253" s="32">
        <v>2852465583.19</v>
      </c>
      <c r="F253" s="22">
        <f t="shared" si="12"/>
        <v>99.751800343679</v>
      </c>
      <c r="G253" s="22">
        <f t="shared" si="13"/>
        <v>51.59357621889712</v>
      </c>
      <c r="H253" s="14">
        <f t="shared" si="14"/>
        <v>-7097425.559999943</v>
      </c>
      <c r="J253" s="21"/>
      <c r="K253" s="21"/>
      <c r="L253" s="21"/>
    </row>
    <row r="254" spans="1:12" s="8" customFormat="1" ht="12.75">
      <c r="A254" s="12" t="s">
        <v>5</v>
      </c>
      <c r="B254" s="2" t="s">
        <v>6</v>
      </c>
      <c r="C254" s="33">
        <v>2857220895.85</v>
      </c>
      <c r="D254" s="33">
        <v>5498506797</v>
      </c>
      <c r="E254" s="33">
        <v>2850208297.03</v>
      </c>
      <c r="F254" s="24">
        <f t="shared" si="12"/>
        <v>99.7545657449802</v>
      </c>
      <c r="G254" s="24">
        <f t="shared" si="13"/>
        <v>51.836042079371104</v>
      </c>
      <c r="H254" s="13">
        <f t="shared" si="14"/>
        <v>-7012598.819999695</v>
      </c>
      <c r="J254" s="21"/>
      <c r="K254" s="21"/>
      <c r="L254" s="21"/>
    </row>
    <row r="255" spans="1:12" s="8" customFormat="1" ht="12.75">
      <c r="A255" s="12" t="s">
        <v>7</v>
      </c>
      <c r="B255" s="2" t="s">
        <v>8</v>
      </c>
      <c r="C255" s="33">
        <v>2342112.9</v>
      </c>
      <c r="D255" s="33">
        <v>30215560</v>
      </c>
      <c r="E255" s="33">
        <v>2257286.16</v>
      </c>
      <c r="F255" s="24">
        <f t="shared" si="12"/>
        <v>96.37819594435436</v>
      </c>
      <c r="G255" s="24">
        <f t="shared" si="13"/>
        <v>7.470608388525648</v>
      </c>
      <c r="H255" s="13">
        <f t="shared" si="14"/>
        <v>-84826.73999999976</v>
      </c>
      <c r="J255" s="21"/>
      <c r="K255" s="21"/>
      <c r="L255" s="21"/>
    </row>
    <row r="256" spans="1:12" s="8" customFormat="1" ht="12.75">
      <c r="A256" s="11" t="s">
        <v>173</v>
      </c>
      <c r="B256" s="9" t="s">
        <v>174</v>
      </c>
      <c r="C256" s="32">
        <v>216519603.35</v>
      </c>
      <c r="D256" s="32">
        <v>314096500</v>
      </c>
      <c r="E256" s="32">
        <v>218064766.32</v>
      </c>
      <c r="F256" s="22">
        <f t="shared" si="12"/>
        <v>100.71363652348018</v>
      </c>
      <c r="G256" s="22">
        <f t="shared" si="13"/>
        <v>69.42604146178006</v>
      </c>
      <c r="H256" s="14">
        <f t="shared" si="14"/>
        <v>1545162.9699999988</v>
      </c>
      <c r="J256" s="21"/>
      <c r="K256" s="21"/>
      <c r="L256" s="21"/>
    </row>
    <row r="257" spans="1:12" s="8" customFormat="1" ht="12.75">
      <c r="A257" s="12" t="s">
        <v>5</v>
      </c>
      <c r="B257" s="2" t="s">
        <v>6</v>
      </c>
      <c r="C257" s="33">
        <v>216512259.09</v>
      </c>
      <c r="D257" s="33">
        <v>314083500</v>
      </c>
      <c r="E257" s="33">
        <v>218054766.32</v>
      </c>
      <c r="F257" s="24">
        <f t="shared" si="12"/>
        <v>100.7124341302812</v>
      </c>
      <c r="G257" s="24">
        <f t="shared" si="13"/>
        <v>69.42573115747882</v>
      </c>
      <c r="H257" s="13">
        <f t="shared" si="14"/>
        <v>1542507.2299999893</v>
      </c>
      <c r="J257" s="21"/>
      <c r="K257" s="21"/>
      <c r="L257" s="21"/>
    </row>
    <row r="258" spans="1:12" s="8" customFormat="1" ht="12.75">
      <c r="A258" s="12" t="s">
        <v>7</v>
      </c>
      <c r="B258" s="2" t="s">
        <v>8</v>
      </c>
      <c r="C258" s="33">
        <v>7344.26</v>
      </c>
      <c r="D258" s="33">
        <v>13000</v>
      </c>
      <c r="E258" s="33">
        <v>10000</v>
      </c>
      <c r="F258" s="24">
        <f t="shared" si="12"/>
        <v>136.1607568359508</v>
      </c>
      <c r="G258" s="24">
        <f t="shared" si="13"/>
        <v>76.92307692307693</v>
      </c>
      <c r="H258" s="13">
        <f t="shared" si="14"/>
        <v>2655.74</v>
      </c>
      <c r="J258" s="21"/>
      <c r="K258" s="21"/>
      <c r="L258" s="21"/>
    </row>
    <row r="259" spans="1:12" s="8" customFormat="1" ht="12.75">
      <c r="A259" s="11" t="s">
        <v>175</v>
      </c>
      <c r="B259" s="9" t="s">
        <v>176</v>
      </c>
      <c r="C259" s="32">
        <v>4944028.57</v>
      </c>
      <c r="D259" s="32">
        <v>26987000</v>
      </c>
      <c r="E259" s="32">
        <v>6169012.09</v>
      </c>
      <c r="F259" s="22">
        <f t="shared" si="12"/>
        <v>124.77703157771194</v>
      </c>
      <c r="G259" s="22">
        <f t="shared" si="13"/>
        <v>22.859199207025604</v>
      </c>
      <c r="H259" s="14">
        <f t="shared" si="14"/>
        <v>1224983.5199999996</v>
      </c>
      <c r="J259" s="21"/>
      <c r="K259" s="21"/>
      <c r="L259" s="21"/>
    </row>
    <row r="260" spans="1:12" s="8" customFormat="1" ht="12.75">
      <c r="A260" s="12" t="s">
        <v>5</v>
      </c>
      <c r="B260" s="2" t="s">
        <v>6</v>
      </c>
      <c r="C260" s="33">
        <v>4656638.44</v>
      </c>
      <c r="D260" s="33">
        <v>18267000</v>
      </c>
      <c r="E260" s="33">
        <v>5225991.37</v>
      </c>
      <c r="F260" s="24">
        <f t="shared" si="12"/>
        <v>112.22669394104815</v>
      </c>
      <c r="G260" s="24">
        <f t="shared" si="13"/>
        <v>28.608919745990036</v>
      </c>
      <c r="H260" s="13">
        <f t="shared" si="14"/>
        <v>569352.9299999997</v>
      </c>
      <c r="J260" s="21"/>
      <c r="K260" s="21"/>
      <c r="L260" s="21"/>
    </row>
    <row r="261" spans="1:12" s="8" customFormat="1" ht="12.75">
      <c r="A261" s="12" t="s">
        <v>7</v>
      </c>
      <c r="B261" s="2" t="s">
        <v>8</v>
      </c>
      <c r="C261" s="33">
        <v>287390.13</v>
      </c>
      <c r="D261" s="33">
        <v>8720000</v>
      </c>
      <c r="E261" s="33">
        <v>943020.72</v>
      </c>
      <c r="F261" s="24">
        <f t="shared" si="12"/>
        <v>328.13260497150685</v>
      </c>
      <c r="G261" s="24">
        <f t="shared" si="13"/>
        <v>10.814457798165138</v>
      </c>
      <c r="H261" s="13">
        <f t="shared" si="14"/>
        <v>655630.59</v>
      </c>
      <c r="J261" s="21"/>
      <c r="K261" s="21"/>
      <c r="L261" s="21"/>
    </row>
    <row r="262" spans="1:12" s="8" customFormat="1" ht="12.75">
      <c r="A262" s="11" t="s">
        <v>177</v>
      </c>
      <c r="B262" s="9" t="s">
        <v>178</v>
      </c>
      <c r="C262" s="32">
        <v>5820019.44</v>
      </c>
      <c r="D262" s="32">
        <v>17778400</v>
      </c>
      <c r="E262" s="32">
        <v>8259234.09</v>
      </c>
      <c r="F262" s="22">
        <f t="shared" si="12"/>
        <v>141.9107646485799</v>
      </c>
      <c r="G262" s="22">
        <f t="shared" si="13"/>
        <v>46.456565776447825</v>
      </c>
      <c r="H262" s="14">
        <f t="shared" si="14"/>
        <v>2439214.6499999994</v>
      </c>
      <c r="J262" s="21"/>
      <c r="K262" s="21"/>
      <c r="L262" s="21"/>
    </row>
    <row r="263" spans="1:12" s="8" customFormat="1" ht="12.75">
      <c r="A263" s="12" t="s">
        <v>5</v>
      </c>
      <c r="B263" s="2" t="s">
        <v>6</v>
      </c>
      <c r="C263" s="33">
        <v>5820019.44</v>
      </c>
      <c r="D263" s="33">
        <v>16899214</v>
      </c>
      <c r="E263" s="33">
        <v>8080031.58</v>
      </c>
      <c r="F263" s="24">
        <f t="shared" si="12"/>
        <v>138.83169400547567</v>
      </c>
      <c r="G263" s="24">
        <f t="shared" si="13"/>
        <v>47.81306148321455</v>
      </c>
      <c r="H263" s="13">
        <f t="shared" si="14"/>
        <v>2260012.1399999997</v>
      </c>
      <c r="J263" s="21"/>
      <c r="K263" s="21"/>
      <c r="L263" s="21"/>
    </row>
    <row r="264" spans="1:12" s="8" customFormat="1" ht="12.75">
      <c r="A264" s="12" t="s">
        <v>7</v>
      </c>
      <c r="B264" s="2" t="s">
        <v>8</v>
      </c>
      <c r="C264" s="33"/>
      <c r="D264" s="33">
        <v>879186</v>
      </c>
      <c r="E264" s="33">
        <v>179202.51</v>
      </c>
      <c r="F264" s="24" t="str">
        <f t="shared" si="12"/>
        <v>x</v>
      </c>
      <c r="G264" s="24">
        <f t="shared" si="13"/>
        <v>20.382775658393108</v>
      </c>
      <c r="H264" s="13">
        <f t="shared" si="14"/>
        <v>179202.51</v>
      </c>
      <c r="J264" s="21"/>
      <c r="K264" s="21"/>
      <c r="L264" s="21"/>
    </row>
    <row r="265" spans="1:12" s="8" customFormat="1" ht="12.75">
      <c r="A265" s="11" t="s">
        <v>180</v>
      </c>
      <c r="B265" s="9" t="s">
        <v>181</v>
      </c>
      <c r="C265" s="32">
        <v>2051403.89</v>
      </c>
      <c r="D265" s="32">
        <v>6459000</v>
      </c>
      <c r="E265" s="32">
        <v>2479564.51</v>
      </c>
      <c r="F265" s="22">
        <f t="shared" si="12"/>
        <v>120.87159052818213</v>
      </c>
      <c r="G265" s="22">
        <f t="shared" si="13"/>
        <v>38.38929416318315</v>
      </c>
      <c r="H265" s="14">
        <f t="shared" si="14"/>
        <v>428160.6199999999</v>
      </c>
      <c r="J265" s="21"/>
      <c r="K265" s="21"/>
      <c r="L265" s="21"/>
    </row>
    <row r="266" spans="1:12" s="8" customFormat="1" ht="12.75">
      <c r="A266" s="12" t="s">
        <v>5</v>
      </c>
      <c r="B266" s="2" t="s">
        <v>6</v>
      </c>
      <c r="C266" s="33">
        <v>2036865.68</v>
      </c>
      <c r="D266" s="33">
        <v>6148000</v>
      </c>
      <c r="E266" s="33">
        <v>2435273.95</v>
      </c>
      <c r="F266" s="24">
        <f t="shared" si="12"/>
        <v>119.55986955408862</v>
      </c>
      <c r="G266" s="24">
        <f t="shared" si="13"/>
        <v>39.61083197787899</v>
      </c>
      <c r="H266" s="13">
        <f t="shared" si="14"/>
        <v>398408.27000000025</v>
      </c>
      <c r="J266" s="21"/>
      <c r="K266" s="21"/>
      <c r="L266" s="21"/>
    </row>
    <row r="267" spans="1:12" s="8" customFormat="1" ht="12.75">
      <c r="A267" s="12" t="s">
        <v>7</v>
      </c>
      <c r="B267" s="2" t="s">
        <v>8</v>
      </c>
      <c r="C267" s="33">
        <v>14538.21</v>
      </c>
      <c r="D267" s="33">
        <v>311000</v>
      </c>
      <c r="E267" s="33">
        <v>44290.56</v>
      </c>
      <c r="F267" s="24">
        <f t="shared" si="12"/>
        <v>304.64933440911915</v>
      </c>
      <c r="G267" s="24">
        <f t="shared" si="13"/>
        <v>14.24133762057878</v>
      </c>
      <c r="H267" s="13">
        <f t="shared" si="14"/>
        <v>29752.35</v>
      </c>
      <c r="J267" s="21"/>
      <c r="K267" s="21"/>
      <c r="L267" s="21"/>
    </row>
    <row r="268" spans="1:12" s="8" customFormat="1" ht="12.75">
      <c r="A268" s="11" t="s">
        <v>404</v>
      </c>
      <c r="B268" s="9" t="s">
        <v>366</v>
      </c>
      <c r="C268" s="32">
        <v>1369377.06</v>
      </c>
      <c r="D268" s="32">
        <v>6166000</v>
      </c>
      <c r="E268" s="32">
        <v>1685067.57</v>
      </c>
      <c r="F268" s="22">
        <f t="shared" si="12"/>
        <v>123.05358540181768</v>
      </c>
      <c r="G268" s="22">
        <f t="shared" si="13"/>
        <v>27.32837447291599</v>
      </c>
      <c r="H268" s="14">
        <f t="shared" si="14"/>
        <v>315690.51</v>
      </c>
      <c r="J268" s="21"/>
      <c r="K268" s="21"/>
      <c r="L268" s="21"/>
    </row>
    <row r="269" spans="1:12" s="8" customFormat="1" ht="12.75">
      <c r="A269" s="12" t="s">
        <v>5</v>
      </c>
      <c r="B269" s="2" t="s">
        <v>6</v>
      </c>
      <c r="C269" s="33">
        <v>1369377.06</v>
      </c>
      <c r="D269" s="33">
        <v>5831000</v>
      </c>
      <c r="E269" s="33">
        <v>1643166.96</v>
      </c>
      <c r="F269" s="24">
        <f t="shared" si="12"/>
        <v>119.99375540875499</v>
      </c>
      <c r="G269" s="24">
        <f t="shared" si="13"/>
        <v>28.179848396501455</v>
      </c>
      <c r="H269" s="13">
        <f t="shared" si="14"/>
        <v>273789.8999999999</v>
      </c>
      <c r="J269" s="21"/>
      <c r="K269" s="21"/>
      <c r="L269" s="21"/>
    </row>
    <row r="270" spans="1:12" s="8" customFormat="1" ht="12.75">
      <c r="A270" s="12" t="s">
        <v>7</v>
      </c>
      <c r="B270" s="2" t="s">
        <v>8</v>
      </c>
      <c r="C270" s="33"/>
      <c r="D270" s="33">
        <v>335000</v>
      </c>
      <c r="E270" s="33">
        <v>41900.61</v>
      </c>
      <c r="F270" s="24" t="str">
        <f t="shared" si="12"/>
        <v>x</v>
      </c>
      <c r="G270" s="24">
        <f t="shared" si="13"/>
        <v>12.507644776119403</v>
      </c>
      <c r="H270" s="13">
        <f t="shared" si="14"/>
        <v>41900.61</v>
      </c>
      <c r="J270" s="21"/>
      <c r="K270" s="21"/>
      <c r="L270" s="21"/>
    </row>
    <row r="271" spans="1:15" s="8" customFormat="1" ht="12.75">
      <c r="A271" s="10" t="s">
        <v>182</v>
      </c>
      <c r="B271" s="7" t="s">
        <v>183</v>
      </c>
      <c r="C271" s="32">
        <v>171211573.04</v>
      </c>
      <c r="D271" s="32">
        <v>631100000</v>
      </c>
      <c r="E271" s="32">
        <v>446489595.75</v>
      </c>
      <c r="F271" s="22">
        <f t="shared" si="12"/>
        <v>260.7823687512567</v>
      </c>
      <c r="G271" s="22">
        <f t="shared" si="13"/>
        <v>70.74783643638092</v>
      </c>
      <c r="H271" s="14">
        <f t="shared" si="14"/>
        <v>275278022.71000004</v>
      </c>
      <c r="J271" s="21"/>
      <c r="K271" s="21"/>
      <c r="L271" s="21"/>
      <c r="M271" s="21"/>
      <c r="N271" s="21"/>
      <c r="O271" s="21"/>
    </row>
    <row r="272" spans="1:12" s="8" customFormat="1" ht="12.75">
      <c r="A272" s="11" t="s">
        <v>184</v>
      </c>
      <c r="B272" s="9" t="s">
        <v>185</v>
      </c>
      <c r="C272" s="32">
        <v>40231630.61</v>
      </c>
      <c r="D272" s="32">
        <v>163975000</v>
      </c>
      <c r="E272" s="32">
        <v>55254143.32</v>
      </c>
      <c r="F272" s="22">
        <f t="shared" si="12"/>
        <v>137.34005428620634</v>
      </c>
      <c r="G272" s="22">
        <f t="shared" si="13"/>
        <v>33.696687495044976</v>
      </c>
      <c r="H272" s="14">
        <f t="shared" si="14"/>
        <v>15022512.71</v>
      </c>
      <c r="J272" s="21"/>
      <c r="K272" s="21"/>
      <c r="L272" s="21"/>
    </row>
    <row r="273" spans="1:12" s="8" customFormat="1" ht="12.75">
      <c r="A273" s="12" t="s">
        <v>5</v>
      </c>
      <c r="B273" s="2" t="s">
        <v>6</v>
      </c>
      <c r="C273" s="33">
        <v>39767006.35</v>
      </c>
      <c r="D273" s="33">
        <v>155660000</v>
      </c>
      <c r="E273" s="33">
        <v>54980952.47</v>
      </c>
      <c r="F273" s="24">
        <f aca="true" t="shared" si="15" ref="F273:F349">IF(C273=0,"x",E273/C273*100)</f>
        <v>138.25771038960792</v>
      </c>
      <c r="G273" s="24">
        <f aca="true" t="shared" si="16" ref="G273:G349">IF(D273=0,"x",E273/D273*100)</f>
        <v>35.321182365411794</v>
      </c>
      <c r="H273" s="13">
        <f aca="true" t="shared" si="17" ref="H273:H349">+E273-C273</f>
        <v>15213946.119999997</v>
      </c>
      <c r="J273" s="21"/>
      <c r="K273" s="21"/>
      <c r="L273" s="21"/>
    </row>
    <row r="274" spans="1:12" s="8" customFormat="1" ht="12.75">
      <c r="A274" s="12" t="s">
        <v>7</v>
      </c>
      <c r="B274" s="2" t="s">
        <v>8</v>
      </c>
      <c r="C274" s="33">
        <v>464624.26</v>
      </c>
      <c r="D274" s="33">
        <v>8315000</v>
      </c>
      <c r="E274" s="33">
        <v>273190.85</v>
      </c>
      <c r="F274" s="24">
        <f t="shared" si="15"/>
        <v>58.79823193046355</v>
      </c>
      <c r="G274" s="24">
        <f t="shared" si="16"/>
        <v>3.285518340348767</v>
      </c>
      <c r="H274" s="13">
        <f t="shared" si="17"/>
        <v>-191433.41000000003</v>
      </c>
      <c r="J274" s="21"/>
      <c r="K274" s="21"/>
      <c r="L274" s="21"/>
    </row>
    <row r="275" spans="1:12" s="8" customFormat="1" ht="12.75">
      <c r="A275" s="11" t="s">
        <v>370</v>
      </c>
      <c r="B275" s="9" t="s">
        <v>377</v>
      </c>
      <c r="C275" s="32">
        <v>1228000.9</v>
      </c>
      <c r="D275" s="32">
        <v>13830000</v>
      </c>
      <c r="E275" s="32">
        <v>2153995.05</v>
      </c>
      <c r="F275" s="22">
        <f t="shared" si="15"/>
        <v>175.40663447396497</v>
      </c>
      <c r="G275" s="22">
        <f t="shared" si="16"/>
        <v>15.574801518438179</v>
      </c>
      <c r="H275" s="14">
        <f t="shared" si="17"/>
        <v>925994.1499999999</v>
      </c>
      <c r="J275" s="21"/>
      <c r="K275" s="21"/>
      <c r="L275" s="21"/>
    </row>
    <row r="276" spans="1:12" s="8" customFormat="1" ht="12.75">
      <c r="A276" s="12" t="s">
        <v>5</v>
      </c>
      <c r="B276" s="2" t="s">
        <v>6</v>
      </c>
      <c r="C276" s="33">
        <v>1212363.4</v>
      </c>
      <c r="D276" s="33">
        <v>11800000</v>
      </c>
      <c r="E276" s="33">
        <v>2112313.8</v>
      </c>
      <c r="F276" s="24">
        <f t="shared" si="15"/>
        <v>174.2310762598079</v>
      </c>
      <c r="G276" s="24">
        <f t="shared" si="16"/>
        <v>17.90096440677966</v>
      </c>
      <c r="H276" s="13">
        <f t="shared" si="17"/>
        <v>899950.3999999999</v>
      </c>
      <c r="J276" s="21"/>
      <c r="K276" s="21"/>
      <c r="L276" s="21"/>
    </row>
    <row r="277" spans="1:12" s="8" customFormat="1" ht="12.75">
      <c r="A277" s="12" t="s">
        <v>7</v>
      </c>
      <c r="B277" s="2" t="s">
        <v>8</v>
      </c>
      <c r="C277" s="33">
        <v>15637.5</v>
      </c>
      <c r="D277" s="33">
        <v>2030000</v>
      </c>
      <c r="E277" s="33">
        <v>41681.25</v>
      </c>
      <c r="F277" s="24">
        <f t="shared" si="15"/>
        <v>266.54676258992805</v>
      </c>
      <c r="G277" s="24">
        <f t="shared" si="16"/>
        <v>2.0532635467980294</v>
      </c>
      <c r="H277" s="13">
        <f t="shared" si="17"/>
        <v>26043.75</v>
      </c>
      <c r="J277" s="21"/>
      <c r="K277" s="21"/>
      <c r="L277" s="21"/>
    </row>
    <row r="278" spans="1:12" s="8" customFormat="1" ht="12.75">
      <c r="A278" s="11" t="s">
        <v>381</v>
      </c>
      <c r="B278" s="9" t="s">
        <v>382</v>
      </c>
      <c r="C278" s="32">
        <v>7491766.04</v>
      </c>
      <c r="D278" s="32">
        <v>7200000</v>
      </c>
      <c r="E278" s="32">
        <v>13743900.76</v>
      </c>
      <c r="F278" s="22">
        <f t="shared" si="15"/>
        <v>183.45341654582688</v>
      </c>
      <c r="G278" s="22">
        <f t="shared" si="16"/>
        <v>190.88751055555554</v>
      </c>
      <c r="H278" s="14">
        <f t="shared" si="17"/>
        <v>6252134.72</v>
      </c>
      <c r="J278" s="21"/>
      <c r="K278" s="21"/>
      <c r="L278" s="21"/>
    </row>
    <row r="279" spans="1:12" s="8" customFormat="1" ht="12.75">
      <c r="A279" s="12" t="s">
        <v>5</v>
      </c>
      <c r="B279" s="2" t="s">
        <v>6</v>
      </c>
      <c r="C279" s="33">
        <v>6913946.06</v>
      </c>
      <c r="D279" s="33">
        <v>6720000</v>
      </c>
      <c r="E279" s="33">
        <v>13274732.98</v>
      </c>
      <c r="F279" s="24">
        <f t="shared" si="15"/>
        <v>191.9993714848276</v>
      </c>
      <c r="G279" s="24">
        <f t="shared" si="16"/>
        <v>197.54066934523811</v>
      </c>
      <c r="H279" s="13">
        <f t="shared" si="17"/>
        <v>6360786.920000001</v>
      </c>
      <c r="J279" s="21"/>
      <c r="K279" s="21"/>
      <c r="L279" s="21"/>
    </row>
    <row r="280" spans="1:12" s="8" customFormat="1" ht="12.75">
      <c r="A280" s="12" t="s">
        <v>7</v>
      </c>
      <c r="B280" s="2" t="s">
        <v>8</v>
      </c>
      <c r="C280" s="33">
        <v>577819.98</v>
      </c>
      <c r="D280" s="33">
        <v>480000</v>
      </c>
      <c r="E280" s="33">
        <v>469167.78</v>
      </c>
      <c r="F280" s="24">
        <f t="shared" si="15"/>
        <v>81.19618501250166</v>
      </c>
      <c r="G280" s="24">
        <f t="shared" si="16"/>
        <v>97.74328750000001</v>
      </c>
      <c r="H280" s="13">
        <f t="shared" si="17"/>
        <v>-108652.19999999995</v>
      </c>
      <c r="J280" s="21"/>
      <c r="K280" s="21"/>
      <c r="L280" s="21"/>
    </row>
    <row r="281" spans="1:12" s="8" customFormat="1" ht="12.75">
      <c r="A281" s="11" t="s">
        <v>186</v>
      </c>
      <c r="B281" s="9" t="s">
        <v>187</v>
      </c>
      <c r="C281" s="32">
        <v>30103892.44</v>
      </c>
      <c r="D281" s="32">
        <v>255945000</v>
      </c>
      <c r="E281" s="32">
        <v>274302914.34</v>
      </c>
      <c r="F281" s="22">
        <f t="shared" si="15"/>
        <v>911.187531269295</v>
      </c>
      <c r="G281" s="22">
        <f t="shared" si="16"/>
        <v>107.17260127761823</v>
      </c>
      <c r="H281" s="14">
        <f t="shared" si="17"/>
        <v>244199021.89999998</v>
      </c>
      <c r="J281" s="21"/>
      <c r="K281" s="21"/>
      <c r="L281" s="21"/>
    </row>
    <row r="282" spans="1:12" s="8" customFormat="1" ht="12.75">
      <c r="A282" s="12" t="s">
        <v>5</v>
      </c>
      <c r="B282" s="2" t="s">
        <v>6</v>
      </c>
      <c r="C282" s="33">
        <v>29997271.65</v>
      </c>
      <c r="D282" s="33">
        <v>207730000</v>
      </c>
      <c r="E282" s="33">
        <v>270280311.07</v>
      </c>
      <c r="F282" s="24">
        <f t="shared" si="15"/>
        <v>901.0163131619338</v>
      </c>
      <c r="G282" s="24">
        <f t="shared" si="16"/>
        <v>130.11135178837912</v>
      </c>
      <c r="H282" s="13">
        <f t="shared" si="17"/>
        <v>240283039.42</v>
      </c>
      <c r="J282" s="21"/>
      <c r="K282" s="21"/>
      <c r="L282" s="21"/>
    </row>
    <row r="283" spans="1:12" s="8" customFormat="1" ht="12.75">
      <c r="A283" s="12" t="s">
        <v>7</v>
      </c>
      <c r="B283" s="2" t="s">
        <v>8</v>
      </c>
      <c r="C283" s="33">
        <v>106620.79</v>
      </c>
      <c r="D283" s="33">
        <v>48215000</v>
      </c>
      <c r="E283" s="33">
        <v>4022603.27</v>
      </c>
      <c r="F283" s="24">
        <f t="shared" si="15"/>
        <v>3772.8132290147164</v>
      </c>
      <c r="G283" s="24">
        <f t="shared" si="16"/>
        <v>8.343053551799233</v>
      </c>
      <c r="H283" s="13">
        <f t="shared" si="17"/>
        <v>3915982.48</v>
      </c>
      <c r="J283" s="21"/>
      <c r="K283" s="21"/>
      <c r="L283" s="21"/>
    </row>
    <row r="284" spans="1:12" s="8" customFormat="1" ht="12.75">
      <c r="A284" s="11" t="s">
        <v>188</v>
      </c>
      <c r="B284" s="9" t="s">
        <v>189</v>
      </c>
      <c r="C284" s="32">
        <v>92156283.05</v>
      </c>
      <c r="D284" s="32">
        <v>190150000</v>
      </c>
      <c r="E284" s="32">
        <v>101034642.28</v>
      </c>
      <c r="F284" s="22">
        <f t="shared" si="15"/>
        <v>109.63402487183971</v>
      </c>
      <c r="G284" s="22">
        <f t="shared" si="16"/>
        <v>53.1341794793584</v>
      </c>
      <c r="H284" s="14">
        <f t="shared" si="17"/>
        <v>8878359.230000004</v>
      </c>
      <c r="J284" s="21"/>
      <c r="K284" s="21"/>
      <c r="L284" s="21"/>
    </row>
    <row r="285" spans="1:12" s="8" customFormat="1" ht="12.75">
      <c r="A285" s="12" t="s">
        <v>5</v>
      </c>
      <c r="B285" s="2" t="s">
        <v>6</v>
      </c>
      <c r="C285" s="33">
        <v>87917376.1</v>
      </c>
      <c r="D285" s="33">
        <v>165631000</v>
      </c>
      <c r="E285" s="33">
        <v>90945387.21</v>
      </c>
      <c r="F285" s="24">
        <f t="shared" si="15"/>
        <v>103.44415546086798</v>
      </c>
      <c r="G285" s="24">
        <f t="shared" si="16"/>
        <v>54.908433330717074</v>
      </c>
      <c r="H285" s="13">
        <f t="shared" si="17"/>
        <v>3028011.1099999994</v>
      </c>
      <c r="J285" s="21"/>
      <c r="K285" s="21"/>
      <c r="L285" s="21"/>
    </row>
    <row r="286" spans="1:12" s="8" customFormat="1" ht="12.75">
      <c r="A286" s="12" t="s">
        <v>7</v>
      </c>
      <c r="B286" s="2" t="s">
        <v>8</v>
      </c>
      <c r="C286" s="33">
        <v>4238906.95</v>
      </c>
      <c r="D286" s="33">
        <v>24519000</v>
      </c>
      <c r="E286" s="33">
        <v>10089255.07</v>
      </c>
      <c r="F286" s="24">
        <f t="shared" si="15"/>
        <v>238.01548816729746</v>
      </c>
      <c r="G286" s="24">
        <f t="shared" si="16"/>
        <v>41.148721685223705</v>
      </c>
      <c r="H286" s="13">
        <f t="shared" si="17"/>
        <v>5850348.12</v>
      </c>
      <c r="J286" s="21"/>
      <c r="K286" s="21"/>
      <c r="L286" s="21"/>
    </row>
    <row r="287" spans="1:15" s="8" customFormat="1" ht="12.75">
      <c r="A287" s="10" t="s">
        <v>190</v>
      </c>
      <c r="B287" s="7" t="s">
        <v>191</v>
      </c>
      <c r="C287" s="32">
        <v>228685428.24</v>
      </c>
      <c r="D287" s="32">
        <v>974004172</v>
      </c>
      <c r="E287" s="32">
        <v>361550497.42</v>
      </c>
      <c r="F287" s="22">
        <f t="shared" si="15"/>
        <v>158.0994907294929</v>
      </c>
      <c r="G287" s="22">
        <f t="shared" si="16"/>
        <v>37.120015274431495</v>
      </c>
      <c r="H287" s="14">
        <f t="shared" si="17"/>
        <v>132865069.18</v>
      </c>
      <c r="J287" s="21"/>
      <c r="K287" s="21"/>
      <c r="L287" s="21"/>
      <c r="M287" s="21"/>
      <c r="N287" s="21"/>
      <c r="O287" s="21"/>
    </row>
    <row r="288" spans="1:12" s="8" customFormat="1" ht="12.75">
      <c r="A288" s="11" t="s">
        <v>192</v>
      </c>
      <c r="B288" s="9" t="s">
        <v>193</v>
      </c>
      <c r="C288" s="32">
        <v>119058577.16</v>
      </c>
      <c r="D288" s="32">
        <v>342176544</v>
      </c>
      <c r="E288" s="32">
        <v>99745298.66</v>
      </c>
      <c r="F288" s="22">
        <f t="shared" si="15"/>
        <v>83.77833923376613</v>
      </c>
      <c r="G288" s="22">
        <f t="shared" si="16"/>
        <v>29.15024434287348</v>
      </c>
      <c r="H288" s="14">
        <f t="shared" si="17"/>
        <v>-19313278.5</v>
      </c>
      <c r="J288" s="21"/>
      <c r="K288" s="21"/>
      <c r="L288" s="21"/>
    </row>
    <row r="289" spans="1:12" s="8" customFormat="1" ht="12.75">
      <c r="A289" s="12" t="s">
        <v>5</v>
      </c>
      <c r="B289" s="2" t="s">
        <v>6</v>
      </c>
      <c r="C289" s="33">
        <v>118909203.56</v>
      </c>
      <c r="D289" s="33">
        <v>332118091</v>
      </c>
      <c r="E289" s="33">
        <v>99270260.49</v>
      </c>
      <c r="F289" s="24">
        <f t="shared" si="15"/>
        <v>83.4840849303221</v>
      </c>
      <c r="G289" s="24">
        <f t="shared" si="16"/>
        <v>29.890049106057276</v>
      </c>
      <c r="H289" s="13">
        <f t="shared" si="17"/>
        <v>-19638943.070000008</v>
      </c>
      <c r="J289" s="21"/>
      <c r="K289" s="21"/>
      <c r="L289" s="21"/>
    </row>
    <row r="290" spans="1:12" s="8" customFormat="1" ht="12.75">
      <c r="A290" s="12" t="s">
        <v>7</v>
      </c>
      <c r="B290" s="2" t="s">
        <v>8</v>
      </c>
      <c r="C290" s="33">
        <v>149373.6</v>
      </c>
      <c r="D290" s="33">
        <v>10058453</v>
      </c>
      <c r="E290" s="33">
        <v>475038.17</v>
      </c>
      <c r="F290" s="24">
        <f t="shared" si="15"/>
        <v>318.02016554464774</v>
      </c>
      <c r="G290" s="24">
        <f t="shared" si="16"/>
        <v>4.722775659437888</v>
      </c>
      <c r="H290" s="13">
        <f t="shared" si="17"/>
        <v>325664.56999999995</v>
      </c>
      <c r="J290" s="21"/>
      <c r="K290" s="21"/>
      <c r="L290" s="21"/>
    </row>
    <row r="291" spans="1:12" s="8" customFormat="1" ht="12.75">
      <c r="A291" s="11" t="s">
        <v>194</v>
      </c>
      <c r="B291" s="9" t="s">
        <v>195</v>
      </c>
      <c r="C291" s="32">
        <v>9265150.28</v>
      </c>
      <c r="D291" s="32">
        <v>36546700</v>
      </c>
      <c r="E291" s="32">
        <v>9749808.94</v>
      </c>
      <c r="F291" s="22">
        <f t="shared" si="15"/>
        <v>105.23098541689278</v>
      </c>
      <c r="G291" s="22">
        <f t="shared" si="16"/>
        <v>26.67767251215568</v>
      </c>
      <c r="H291" s="14">
        <f t="shared" si="17"/>
        <v>484658.66000000015</v>
      </c>
      <c r="J291" s="21"/>
      <c r="K291" s="21"/>
      <c r="L291" s="21"/>
    </row>
    <row r="292" spans="1:12" s="8" customFormat="1" ht="12.75">
      <c r="A292" s="12" t="s">
        <v>5</v>
      </c>
      <c r="B292" s="2" t="s">
        <v>6</v>
      </c>
      <c r="C292" s="33">
        <v>9179297.1</v>
      </c>
      <c r="D292" s="33">
        <v>35402950</v>
      </c>
      <c r="E292" s="33">
        <v>8866630.66</v>
      </c>
      <c r="F292" s="24">
        <f t="shared" si="15"/>
        <v>96.59378668547508</v>
      </c>
      <c r="G292" s="24">
        <f t="shared" si="16"/>
        <v>25.044892191187458</v>
      </c>
      <c r="H292" s="13">
        <f t="shared" si="17"/>
        <v>-312666.4399999995</v>
      </c>
      <c r="J292" s="21"/>
      <c r="K292" s="21"/>
      <c r="L292" s="21"/>
    </row>
    <row r="293" spans="1:12" s="8" customFormat="1" ht="12.75">
      <c r="A293" s="12" t="s">
        <v>7</v>
      </c>
      <c r="B293" s="2" t="s">
        <v>8</v>
      </c>
      <c r="C293" s="33">
        <v>85853.18</v>
      </c>
      <c r="D293" s="33">
        <v>1143750</v>
      </c>
      <c r="E293" s="33">
        <v>883178.28</v>
      </c>
      <c r="F293" s="24">
        <f t="shared" si="15"/>
        <v>1028.7077077401211</v>
      </c>
      <c r="G293" s="24">
        <f t="shared" si="16"/>
        <v>77.2177731147541</v>
      </c>
      <c r="H293" s="13">
        <f t="shared" si="17"/>
        <v>797325.1000000001</v>
      </c>
      <c r="J293" s="21"/>
      <c r="K293" s="21"/>
      <c r="L293" s="21"/>
    </row>
    <row r="294" spans="1:12" s="8" customFormat="1" ht="12.75">
      <c r="A294" s="11" t="s">
        <v>196</v>
      </c>
      <c r="B294" s="9" t="s">
        <v>197</v>
      </c>
      <c r="C294" s="32">
        <v>33048180.82</v>
      </c>
      <c r="D294" s="32">
        <v>474691910</v>
      </c>
      <c r="E294" s="32">
        <v>182116539.69</v>
      </c>
      <c r="F294" s="22">
        <f t="shared" si="15"/>
        <v>551.0637353442077</v>
      </c>
      <c r="G294" s="22">
        <f t="shared" si="16"/>
        <v>38.365208223161</v>
      </c>
      <c r="H294" s="14">
        <f t="shared" si="17"/>
        <v>149068358.87</v>
      </c>
      <c r="J294" s="21"/>
      <c r="K294" s="21"/>
      <c r="L294" s="21"/>
    </row>
    <row r="295" spans="1:12" s="8" customFormat="1" ht="12.75">
      <c r="A295" s="12" t="s">
        <v>5</v>
      </c>
      <c r="B295" s="2" t="s">
        <v>6</v>
      </c>
      <c r="C295" s="33">
        <v>24231906.42</v>
      </c>
      <c r="D295" s="33">
        <v>348898853</v>
      </c>
      <c r="E295" s="33">
        <v>150292708.53</v>
      </c>
      <c r="F295" s="24">
        <f t="shared" si="15"/>
        <v>620.2265142702709</v>
      </c>
      <c r="G295" s="24">
        <f t="shared" si="16"/>
        <v>43.07629768275564</v>
      </c>
      <c r="H295" s="13">
        <f t="shared" si="17"/>
        <v>126060802.11</v>
      </c>
      <c r="J295" s="21"/>
      <c r="K295" s="21"/>
      <c r="L295" s="21"/>
    </row>
    <row r="296" spans="1:12" s="8" customFormat="1" ht="12.75">
      <c r="A296" s="12" t="s">
        <v>7</v>
      </c>
      <c r="B296" s="2" t="s">
        <v>8</v>
      </c>
      <c r="C296" s="33">
        <v>8816274.4</v>
      </c>
      <c r="D296" s="33">
        <v>125793057</v>
      </c>
      <c r="E296" s="33">
        <v>31823831.16</v>
      </c>
      <c r="F296" s="24">
        <f t="shared" si="15"/>
        <v>360.9668859671609</v>
      </c>
      <c r="G296" s="24">
        <f t="shared" si="16"/>
        <v>25.298559331458176</v>
      </c>
      <c r="H296" s="13">
        <f t="shared" si="17"/>
        <v>23007556.759999998</v>
      </c>
      <c r="J296" s="21"/>
      <c r="K296" s="21"/>
      <c r="L296" s="21"/>
    </row>
    <row r="297" spans="1:12" s="8" customFormat="1" ht="12.75">
      <c r="A297" s="11" t="s">
        <v>198</v>
      </c>
      <c r="B297" s="9" t="s">
        <v>199</v>
      </c>
      <c r="C297" s="32">
        <v>62726798.55</v>
      </c>
      <c r="D297" s="32">
        <v>108093300</v>
      </c>
      <c r="E297" s="32">
        <v>63833320.35</v>
      </c>
      <c r="F297" s="22">
        <f t="shared" si="15"/>
        <v>101.7640335958131</v>
      </c>
      <c r="G297" s="22">
        <f t="shared" si="16"/>
        <v>59.053910233104176</v>
      </c>
      <c r="H297" s="14">
        <f t="shared" si="17"/>
        <v>1106521.8000000045</v>
      </c>
      <c r="J297" s="21"/>
      <c r="K297" s="21"/>
      <c r="L297" s="21"/>
    </row>
    <row r="298" spans="1:12" s="8" customFormat="1" ht="12.75">
      <c r="A298" s="12" t="s">
        <v>5</v>
      </c>
      <c r="B298" s="2" t="s">
        <v>6</v>
      </c>
      <c r="C298" s="33">
        <v>60353236.11</v>
      </c>
      <c r="D298" s="33">
        <v>101270430</v>
      </c>
      <c r="E298" s="33">
        <v>59940332.11</v>
      </c>
      <c r="F298" s="24">
        <f t="shared" si="15"/>
        <v>99.31585441541621</v>
      </c>
      <c r="G298" s="24">
        <f t="shared" si="16"/>
        <v>59.188385109058984</v>
      </c>
      <c r="H298" s="13">
        <f t="shared" si="17"/>
        <v>-412904</v>
      </c>
      <c r="J298" s="21"/>
      <c r="K298" s="21"/>
      <c r="L298" s="21"/>
    </row>
    <row r="299" spans="1:12" s="8" customFormat="1" ht="12.75">
      <c r="A299" s="12" t="s">
        <v>7</v>
      </c>
      <c r="B299" s="2" t="s">
        <v>8</v>
      </c>
      <c r="C299" s="33">
        <v>2373562.44</v>
      </c>
      <c r="D299" s="33">
        <v>6822870</v>
      </c>
      <c r="E299" s="33">
        <v>3892988.24</v>
      </c>
      <c r="F299" s="24">
        <f>IF(C299=0,"x",E299/C299*100)</f>
        <v>164.0145704361584</v>
      </c>
      <c r="G299" s="24">
        <f>IF(D299=0,"x",E299/D299*100)</f>
        <v>57.05792782216281</v>
      </c>
      <c r="H299" s="13">
        <f>+E299-C299</f>
        <v>1519425.8000000003</v>
      </c>
      <c r="J299" s="21"/>
      <c r="K299" s="21"/>
      <c r="L299" s="21"/>
    </row>
    <row r="300" spans="1:12" s="8" customFormat="1" ht="12.75">
      <c r="A300" s="11" t="s">
        <v>371</v>
      </c>
      <c r="B300" s="9" t="s">
        <v>378</v>
      </c>
      <c r="C300" s="32">
        <v>4586721.43</v>
      </c>
      <c r="D300" s="32">
        <v>12495718</v>
      </c>
      <c r="E300" s="32">
        <v>6105529.78</v>
      </c>
      <c r="F300" s="22">
        <f>IF(C300=0,"x",E300/C300*100)</f>
        <v>133.1131587819145</v>
      </c>
      <c r="G300" s="22">
        <f>IF(D300=0,"x",E300/D300*100)</f>
        <v>48.860976055957735</v>
      </c>
      <c r="H300" s="14">
        <f>+E300-C300</f>
        <v>1518808.3500000006</v>
      </c>
      <c r="J300" s="21"/>
      <c r="K300" s="21"/>
      <c r="L300" s="21"/>
    </row>
    <row r="301" spans="1:12" s="8" customFormat="1" ht="12.75">
      <c r="A301" s="12" t="s">
        <v>5</v>
      </c>
      <c r="B301" s="2" t="s">
        <v>6</v>
      </c>
      <c r="C301" s="33">
        <v>4491471.43</v>
      </c>
      <c r="D301" s="33">
        <v>12346938</v>
      </c>
      <c r="E301" s="33">
        <v>6039819.33</v>
      </c>
      <c r="F301" s="24">
        <f>IF(C301=0,"x",E301/C301*100)</f>
        <v>134.47306576766982</v>
      </c>
      <c r="G301" s="24">
        <f>IF(D301=0,"x",E301/D301*100)</f>
        <v>48.91754805928401</v>
      </c>
      <c r="H301" s="13">
        <f>+E301-C301</f>
        <v>1548347.9000000004</v>
      </c>
      <c r="J301" s="21"/>
      <c r="K301" s="21"/>
      <c r="L301" s="21"/>
    </row>
    <row r="302" spans="1:12" s="8" customFormat="1" ht="12.75">
      <c r="A302" s="12" t="s">
        <v>7</v>
      </c>
      <c r="B302" s="2" t="s">
        <v>8</v>
      </c>
      <c r="C302" s="33">
        <v>95250</v>
      </c>
      <c r="D302" s="33">
        <v>148780</v>
      </c>
      <c r="E302" s="33">
        <v>65710.45</v>
      </c>
      <c r="F302" s="24">
        <f t="shared" si="15"/>
        <v>68.98734908136483</v>
      </c>
      <c r="G302" s="24">
        <f t="shared" si="16"/>
        <v>44.16618497109827</v>
      </c>
      <c r="H302" s="13">
        <f t="shared" si="17"/>
        <v>-29539.550000000003</v>
      </c>
      <c r="J302" s="21"/>
      <c r="K302" s="21"/>
      <c r="L302" s="21"/>
    </row>
    <row r="303" spans="1:15" s="8" customFormat="1" ht="12.75">
      <c r="A303" s="10" t="s">
        <v>200</v>
      </c>
      <c r="B303" s="7" t="s">
        <v>201</v>
      </c>
      <c r="C303" s="32">
        <v>7233848562.92</v>
      </c>
      <c r="D303" s="32">
        <v>13091500470</v>
      </c>
      <c r="E303" s="32">
        <v>7897206215.45</v>
      </c>
      <c r="F303" s="22">
        <f t="shared" si="15"/>
        <v>109.17018993085239</v>
      </c>
      <c r="G303" s="22">
        <f t="shared" si="16"/>
        <v>60.323155726472656</v>
      </c>
      <c r="H303" s="14">
        <f t="shared" si="17"/>
        <v>663357652.5299997</v>
      </c>
      <c r="J303" s="21"/>
      <c r="K303" s="21"/>
      <c r="L303" s="21"/>
      <c r="M303" s="21"/>
      <c r="N303" s="21"/>
      <c r="O303" s="21"/>
    </row>
    <row r="304" spans="1:12" s="8" customFormat="1" ht="12.75">
      <c r="A304" s="11" t="s">
        <v>202</v>
      </c>
      <c r="B304" s="9" t="s">
        <v>203</v>
      </c>
      <c r="C304" s="32">
        <v>5082550023.04</v>
      </c>
      <c r="D304" s="32">
        <v>8641908793</v>
      </c>
      <c r="E304" s="32">
        <v>5132496361.7</v>
      </c>
      <c r="F304" s="22">
        <f t="shared" si="15"/>
        <v>100.98270235282654</v>
      </c>
      <c r="G304" s="22">
        <f t="shared" si="16"/>
        <v>59.390772162017655</v>
      </c>
      <c r="H304" s="14">
        <f t="shared" si="17"/>
        <v>49946338.65999985</v>
      </c>
      <c r="J304" s="21"/>
      <c r="K304" s="21"/>
      <c r="L304" s="21"/>
    </row>
    <row r="305" spans="1:12" s="8" customFormat="1" ht="12.75">
      <c r="A305" s="12" t="s">
        <v>5</v>
      </c>
      <c r="B305" s="2" t="s">
        <v>6</v>
      </c>
      <c r="C305" s="33">
        <v>4994722913.36</v>
      </c>
      <c r="D305" s="33">
        <v>8403605198</v>
      </c>
      <c r="E305" s="33">
        <v>4956326426.92</v>
      </c>
      <c r="F305" s="24">
        <f t="shared" si="15"/>
        <v>99.23125892855246</v>
      </c>
      <c r="G305" s="24">
        <f t="shared" si="16"/>
        <v>58.97857300697053</v>
      </c>
      <c r="H305" s="13">
        <f t="shared" si="17"/>
        <v>-38396486.43999958</v>
      </c>
      <c r="J305" s="21"/>
      <c r="K305" s="21"/>
      <c r="L305" s="21"/>
    </row>
    <row r="306" spans="1:12" s="8" customFormat="1" ht="12.75">
      <c r="A306" s="12" t="s">
        <v>7</v>
      </c>
      <c r="B306" s="2" t="s">
        <v>8</v>
      </c>
      <c r="C306" s="33">
        <v>87827109.68</v>
      </c>
      <c r="D306" s="33">
        <v>238303595</v>
      </c>
      <c r="E306" s="33">
        <v>176169934.78</v>
      </c>
      <c r="F306" s="24">
        <f t="shared" si="15"/>
        <v>200.58719388794532</v>
      </c>
      <c r="G306" s="24">
        <f t="shared" si="16"/>
        <v>73.92667944434493</v>
      </c>
      <c r="H306" s="13">
        <f t="shared" si="17"/>
        <v>88342825.1</v>
      </c>
      <c r="J306" s="21"/>
      <c r="K306" s="21"/>
      <c r="L306" s="21"/>
    </row>
    <row r="307" spans="1:12" s="8" customFormat="1" ht="12.75">
      <c r="A307" s="11" t="s">
        <v>204</v>
      </c>
      <c r="B307" s="9" t="s">
        <v>205</v>
      </c>
      <c r="C307" s="32">
        <v>1735464975.62</v>
      </c>
      <c r="D307" s="32">
        <v>3550706325</v>
      </c>
      <c r="E307" s="32">
        <v>2241985957.22</v>
      </c>
      <c r="F307" s="22">
        <f t="shared" si="15"/>
        <v>129.18647098706467</v>
      </c>
      <c r="G307" s="22">
        <f t="shared" si="16"/>
        <v>63.14197097728154</v>
      </c>
      <c r="H307" s="14">
        <f t="shared" si="17"/>
        <v>506520981.5999999</v>
      </c>
      <c r="J307" s="21"/>
      <c r="K307" s="21"/>
      <c r="L307" s="21"/>
    </row>
    <row r="308" spans="1:12" s="8" customFormat="1" ht="12.75">
      <c r="A308" s="12" t="s">
        <v>5</v>
      </c>
      <c r="B308" s="2" t="s">
        <v>6</v>
      </c>
      <c r="C308" s="33">
        <v>1697906658.9</v>
      </c>
      <c r="D308" s="33">
        <v>3519971325</v>
      </c>
      <c r="E308" s="33">
        <v>2097626146.29</v>
      </c>
      <c r="F308" s="24">
        <f t="shared" si="15"/>
        <v>123.54189997988232</v>
      </c>
      <c r="G308" s="24">
        <f t="shared" si="16"/>
        <v>59.592137339073346</v>
      </c>
      <c r="H308" s="13">
        <f t="shared" si="17"/>
        <v>399719487.38999987</v>
      </c>
      <c r="J308" s="21"/>
      <c r="K308" s="21"/>
      <c r="L308" s="21"/>
    </row>
    <row r="309" spans="1:12" s="8" customFormat="1" ht="12.75">
      <c r="A309" s="12" t="s">
        <v>7</v>
      </c>
      <c r="B309" s="2" t="s">
        <v>8</v>
      </c>
      <c r="C309" s="33">
        <v>37558316.72</v>
      </c>
      <c r="D309" s="33">
        <v>30735000</v>
      </c>
      <c r="E309" s="33">
        <v>144359810.93</v>
      </c>
      <c r="F309" s="24">
        <f t="shared" si="15"/>
        <v>384.36177000746056</v>
      </c>
      <c r="G309" s="24">
        <f t="shared" si="16"/>
        <v>469.6919177810314</v>
      </c>
      <c r="H309" s="13">
        <f t="shared" si="17"/>
        <v>106801494.21000001</v>
      </c>
      <c r="J309" s="21"/>
      <c r="K309" s="21"/>
      <c r="L309" s="21"/>
    </row>
    <row r="310" spans="1:12" s="8" customFormat="1" ht="12.75">
      <c r="A310" s="11" t="s">
        <v>206</v>
      </c>
      <c r="B310" s="9" t="s">
        <v>207</v>
      </c>
      <c r="C310" s="32">
        <v>197580276.12</v>
      </c>
      <c r="D310" s="32">
        <v>458038787</v>
      </c>
      <c r="E310" s="32">
        <v>271447336.93</v>
      </c>
      <c r="F310" s="22">
        <f t="shared" si="15"/>
        <v>137.3858475453982</v>
      </c>
      <c r="G310" s="22">
        <f t="shared" si="16"/>
        <v>59.26295864764833</v>
      </c>
      <c r="H310" s="14">
        <f t="shared" si="17"/>
        <v>73867060.81</v>
      </c>
      <c r="J310" s="21"/>
      <c r="K310" s="21"/>
      <c r="L310" s="21"/>
    </row>
    <row r="311" spans="1:12" s="8" customFormat="1" ht="12.75">
      <c r="A311" s="12" t="s">
        <v>5</v>
      </c>
      <c r="B311" s="2" t="s">
        <v>6</v>
      </c>
      <c r="C311" s="33">
        <v>196978973.62</v>
      </c>
      <c r="D311" s="33">
        <v>428131730</v>
      </c>
      <c r="E311" s="33">
        <v>261720117.43</v>
      </c>
      <c r="F311" s="24">
        <f t="shared" si="15"/>
        <v>132.86703277015482</v>
      </c>
      <c r="G311" s="24">
        <f t="shared" si="16"/>
        <v>61.13074530355412</v>
      </c>
      <c r="H311" s="13">
        <f t="shared" si="17"/>
        <v>64741143.81</v>
      </c>
      <c r="J311" s="21"/>
      <c r="K311" s="21"/>
      <c r="L311" s="21"/>
    </row>
    <row r="312" spans="1:12" s="8" customFormat="1" ht="12.75">
      <c r="A312" s="12" t="s">
        <v>7</v>
      </c>
      <c r="B312" s="2" t="s">
        <v>8</v>
      </c>
      <c r="C312" s="33">
        <v>601302.5</v>
      </c>
      <c r="D312" s="33">
        <v>29907057</v>
      </c>
      <c r="E312" s="33">
        <v>9727219.5</v>
      </c>
      <c r="F312" s="24">
        <f t="shared" si="15"/>
        <v>1617.691511344124</v>
      </c>
      <c r="G312" s="24">
        <f t="shared" si="16"/>
        <v>32.52483017636941</v>
      </c>
      <c r="H312" s="13">
        <f t="shared" si="17"/>
        <v>9125917</v>
      </c>
      <c r="J312" s="21"/>
      <c r="K312" s="21"/>
      <c r="L312" s="21"/>
    </row>
    <row r="313" spans="1:12" s="8" customFormat="1" ht="12.75">
      <c r="A313" s="11" t="s">
        <v>208</v>
      </c>
      <c r="B313" s="9" t="s">
        <v>209</v>
      </c>
      <c r="C313" s="32">
        <v>3301129.08</v>
      </c>
      <c r="D313" s="32">
        <v>0</v>
      </c>
      <c r="E313" s="32"/>
      <c r="F313" s="22">
        <f t="shared" si="15"/>
        <v>0</v>
      </c>
      <c r="G313" s="22" t="str">
        <f t="shared" si="16"/>
        <v>x</v>
      </c>
      <c r="H313" s="14">
        <f t="shared" si="17"/>
        <v>-3301129.08</v>
      </c>
      <c r="J313" s="21"/>
      <c r="K313" s="21"/>
      <c r="L313" s="21"/>
    </row>
    <row r="314" spans="1:12" s="8" customFormat="1" ht="12.75">
      <c r="A314" s="12" t="s">
        <v>5</v>
      </c>
      <c r="B314" s="2" t="s">
        <v>6</v>
      </c>
      <c r="C314" s="33">
        <v>3301129.08</v>
      </c>
      <c r="D314" s="33">
        <v>0</v>
      </c>
      <c r="E314" s="33"/>
      <c r="F314" s="24">
        <f t="shared" si="15"/>
        <v>0</v>
      </c>
      <c r="G314" s="24" t="str">
        <f t="shared" si="16"/>
        <v>x</v>
      </c>
      <c r="H314" s="13">
        <f t="shared" si="17"/>
        <v>-3301129.08</v>
      </c>
      <c r="J314" s="21"/>
      <c r="K314" s="21"/>
      <c r="L314" s="21"/>
    </row>
    <row r="315" spans="1:12" s="8" customFormat="1" ht="12.75">
      <c r="A315" s="11" t="s">
        <v>210</v>
      </c>
      <c r="B315" s="9" t="s">
        <v>211</v>
      </c>
      <c r="C315" s="32">
        <v>8133276.1</v>
      </c>
      <c r="D315" s="32">
        <v>15489248</v>
      </c>
      <c r="E315" s="32">
        <v>8704245.66</v>
      </c>
      <c r="F315" s="22">
        <f t="shared" si="15"/>
        <v>107.02016694109278</v>
      </c>
      <c r="G315" s="22">
        <f t="shared" si="16"/>
        <v>56.195405096490155</v>
      </c>
      <c r="H315" s="14">
        <f t="shared" si="17"/>
        <v>570969.5600000005</v>
      </c>
      <c r="J315" s="21"/>
      <c r="K315" s="21"/>
      <c r="L315" s="21"/>
    </row>
    <row r="316" spans="1:12" s="8" customFormat="1" ht="12.75">
      <c r="A316" s="12" t="s">
        <v>5</v>
      </c>
      <c r="B316" s="2" t="s">
        <v>6</v>
      </c>
      <c r="C316" s="33">
        <v>8114393.87</v>
      </c>
      <c r="D316" s="33">
        <v>15447901</v>
      </c>
      <c r="E316" s="33">
        <v>8691927.78</v>
      </c>
      <c r="F316" s="24">
        <f t="shared" si="15"/>
        <v>107.11740050153615</v>
      </c>
      <c r="G316" s="24">
        <f t="shared" si="16"/>
        <v>56.266076407403176</v>
      </c>
      <c r="H316" s="13">
        <f t="shared" si="17"/>
        <v>577533.9099999992</v>
      </c>
      <c r="J316" s="21"/>
      <c r="K316" s="21"/>
      <c r="L316" s="21"/>
    </row>
    <row r="317" spans="1:12" s="8" customFormat="1" ht="12.75">
      <c r="A317" s="12" t="s">
        <v>7</v>
      </c>
      <c r="B317" s="2" t="s">
        <v>8</v>
      </c>
      <c r="C317" s="33">
        <v>18882.23</v>
      </c>
      <c r="D317" s="33">
        <v>41347</v>
      </c>
      <c r="E317" s="33">
        <v>12317.88</v>
      </c>
      <c r="F317" s="24">
        <f t="shared" si="15"/>
        <v>65.23530324543233</v>
      </c>
      <c r="G317" s="24">
        <f t="shared" si="16"/>
        <v>29.791472174522937</v>
      </c>
      <c r="H317" s="13">
        <f t="shared" si="17"/>
        <v>-6564.35</v>
      </c>
      <c r="J317" s="21"/>
      <c r="K317" s="21"/>
      <c r="L317" s="21"/>
    </row>
    <row r="318" spans="1:12" s="8" customFormat="1" ht="12.75">
      <c r="A318" s="11" t="s">
        <v>212</v>
      </c>
      <c r="B318" s="9" t="s">
        <v>213</v>
      </c>
      <c r="C318" s="32">
        <v>28530187.04</v>
      </c>
      <c r="D318" s="32">
        <v>45228639</v>
      </c>
      <c r="E318" s="32">
        <v>26980482.12</v>
      </c>
      <c r="F318" s="22">
        <f t="shared" si="15"/>
        <v>94.56819221750186</v>
      </c>
      <c r="G318" s="22">
        <f t="shared" si="16"/>
        <v>59.65353527440877</v>
      </c>
      <c r="H318" s="14">
        <f t="shared" si="17"/>
        <v>-1549704.919999998</v>
      </c>
      <c r="J318" s="21"/>
      <c r="K318" s="21"/>
      <c r="L318" s="21"/>
    </row>
    <row r="319" spans="1:12" s="8" customFormat="1" ht="12.75">
      <c r="A319" s="12" t="s">
        <v>5</v>
      </c>
      <c r="B319" s="2" t="s">
        <v>6</v>
      </c>
      <c r="C319" s="33">
        <v>28251464.74</v>
      </c>
      <c r="D319" s="33">
        <v>45228639</v>
      </c>
      <c r="E319" s="33">
        <v>26980482.12</v>
      </c>
      <c r="F319" s="24">
        <f t="shared" si="15"/>
        <v>95.50117973812357</v>
      </c>
      <c r="G319" s="24">
        <f t="shared" si="16"/>
        <v>59.65353527440877</v>
      </c>
      <c r="H319" s="13">
        <f t="shared" si="17"/>
        <v>-1270982.6199999973</v>
      </c>
      <c r="J319" s="21"/>
      <c r="K319" s="21"/>
      <c r="L319" s="21"/>
    </row>
    <row r="320" spans="1:12" s="8" customFormat="1" ht="12.75">
      <c r="A320" s="12" t="s">
        <v>7</v>
      </c>
      <c r="B320" s="2" t="s">
        <v>8</v>
      </c>
      <c r="C320" s="33">
        <v>278722.3</v>
      </c>
      <c r="D320" s="33">
        <v>0</v>
      </c>
      <c r="E320" s="33"/>
      <c r="F320" s="24">
        <f>IF(C320=0,"x",E320/C320*100)</f>
        <v>0</v>
      </c>
      <c r="G320" s="24" t="str">
        <f>IF(D320=0,"x",E320/D320*100)</f>
        <v>x</v>
      </c>
      <c r="H320" s="13">
        <f>+E320-C320</f>
        <v>-278722.3</v>
      </c>
      <c r="J320" s="21"/>
      <c r="K320" s="21"/>
      <c r="L320" s="21"/>
    </row>
    <row r="321" spans="1:12" s="8" customFormat="1" ht="12.75">
      <c r="A321" s="11" t="s">
        <v>214</v>
      </c>
      <c r="B321" s="9" t="s">
        <v>215</v>
      </c>
      <c r="C321" s="32">
        <v>49692016.12</v>
      </c>
      <c r="D321" s="32">
        <v>85974086</v>
      </c>
      <c r="E321" s="32">
        <v>48308624.75</v>
      </c>
      <c r="F321" s="22">
        <f t="shared" si="15"/>
        <v>97.21606914346305</v>
      </c>
      <c r="G321" s="22">
        <f t="shared" si="16"/>
        <v>56.1897508860984</v>
      </c>
      <c r="H321" s="14">
        <f t="shared" si="17"/>
        <v>-1383391.3699999973</v>
      </c>
      <c r="J321" s="21"/>
      <c r="K321" s="21"/>
      <c r="L321" s="21"/>
    </row>
    <row r="322" spans="1:12" s="8" customFormat="1" ht="12.75">
      <c r="A322" s="12" t="s">
        <v>5</v>
      </c>
      <c r="B322" s="2" t="s">
        <v>6</v>
      </c>
      <c r="C322" s="33">
        <v>41689277.36</v>
      </c>
      <c r="D322" s="33">
        <v>68532564</v>
      </c>
      <c r="E322" s="33">
        <v>44137332.77</v>
      </c>
      <c r="F322" s="24">
        <f t="shared" si="15"/>
        <v>105.87214642475156</v>
      </c>
      <c r="G322" s="24">
        <f t="shared" si="16"/>
        <v>64.40344588595869</v>
      </c>
      <c r="H322" s="13">
        <f t="shared" si="17"/>
        <v>2448055.410000004</v>
      </c>
      <c r="J322" s="21"/>
      <c r="K322" s="21"/>
      <c r="L322" s="21"/>
    </row>
    <row r="323" spans="1:12" s="8" customFormat="1" ht="12.75">
      <c r="A323" s="12" t="s">
        <v>7</v>
      </c>
      <c r="B323" s="2" t="s">
        <v>8</v>
      </c>
      <c r="C323" s="33">
        <v>8002738.76</v>
      </c>
      <c r="D323" s="33">
        <v>17441522</v>
      </c>
      <c r="E323" s="33">
        <v>4171291.98</v>
      </c>
      <c r="F323" s="24">
        <f t="shared" si="15"/>
        <v>52.123305596945414</v>
      </c>
      <c r="G323" s="24">
        <f t="shared" si="16"/>
        <v>23.915871447457395</v>
      </c>
      <c r="H323" s="13">
        <f t="shared" si="17"/>
        <v>-3831446.78</v>
      </c>
      <c r="J323" s="21"/>
      <c r="K323" s="21"/>
      <c r="L323" s="21"/>
    </row>
    <row r="324" spans="1:12" s="8" customFormat="1" ht="12.75">
      <c r="A324" s="11" t="s">
        <v>216</v>
      </c>
      <c r="B324" s="9" t="s">
        <v>217</v>
      </c>
      <c r="C324" s="32">
        <v>13474582.54</v>
      </c>
      <c r="D324" s="32">
        <v>21559065</v>
      </c>
      <c r="E324" s="32">
        <v>14349580.26</v>
      </c>
      <c r="F324" s="22">
        <f t="shared" si="15"/>
        <v>106.49369074999188</v>
      </c>
      <c r="G324" s="22">
        <f t="shared" si="16"/>
        <v>66.55938121620765</v>
      </c>
      <c r="H324" s="14">
        <f t="shared" si="17"/>
        <v>874997.7200000007</v>
      </c>
      <c r="J324" s="21"/>
      <c r="K324" s="21"/>
      <c r="L324" s="21"/>
    </row>
    <row r="325" spans="1:12" s="8" customFormat="1" ht="12.75">
      <c r="A325" s="12" t="s">
        <v>5</v>
      </c>
      <c r="B325" s="2" t="s">
        <v>6</v>
      </c>
      <c r="C325" s="33">
        <v>13474582.54</v>
      </c>
      <c r="D325" s="33">
        <v>21559065</v>
      </c>
      <c r="E325" s="33">
        <v>14341241.26</v>
      </c>
      <c r="F325" s="24">
        <f t="shared" si="15"/>
        <v>106.43180386054469</v>
      </c>
      <c r="G325" s="24">
        <f t="shared" si="16"/>
        <v>66.52070143116133</v>
      </c>
      <c r="H325" s="13">
        <f t="shared" si="17"/>
        <v>866658.7200000007</v>
      </c>
      <c r="J325" s="21"/>
      <c r="K325" s="21"/>
      <c r="L325" s="21"/>
    </row>
    <row r="326" spans="1:12" s="8" customFormat="1" ht="12.75">
      <c r="A326" s="12" t="s">
        <v>7</v>
      </c>
      <c r="B326" s="2" t="s">
        <v>8</v>
      </c>
      <c r="C326" s="33"/>
      <c r="D326" s="33"/>
      <c r="E326" s="33">
        <v>8339</v>
      </c>
      <c r="F326" s="24" t="str">
        <f>IF(C326=0,"x",E326/C326*100)</f>
        <v>x</v>
      </c>
      <c r="G326" s="24" t="str">
        <f>IF(D326=0,"x",E326/D326*100)</f>
        <v>x</v>
      </c>
      <c r="H326" s="13">
        <f>+E326-C326</f>
        <v>8339</v>
      </c>
      <c r="J326" s="21"/>
      <c r="K326" s="21"/>
      <c r="L326" s="21"/>
    </row>
    <row r="327" spans="1:12" s="8" customFormat="1" ht="12.75">
      <c r="A327" s="11" t="s">
        <v>218</v>
      </c>
      <c r="B327" s="9" t="s">
        <v>219</v>
      </c>
      <c r="C327" s="32">
        <v>17431164.23</v>
      </c>
      <c r="D327" s="32">
        <v>36369661</v>
      </c>
      <c r="E327" s="32">
        <v>16732427.75</v>
      </c>
      <c r="F327" s="22">
        <f t="shared" si="15"/>
        <v>95.99145260304853</v>
      </c>
      <c r="G327" s="22">
        <f t="shared" si="16"/>
        <v>46.006554061639456</v>
      </c>
      <c r="H327" s="14">
        <f t="shared" si="17"/>
        <v>-698736.4800000004</v>
      </c>
      <c r="J327" s="21"/>
      <c r="K327" s="21"/>
      <c r="L327" s="21"/>
    </row>
    <row r="328" spans="1:12" s="8" customFormat="1" ht="12.75">
      <c r="A328" s="12" t="s">
        <v>5</v>
      </c>
      <c r="B328" s="2" t="s">
        <v>6</v>
      </c>
      <c r="C328" s="33">
        <v>14731844.24</v>
      </c>
      <c r="D328" s="33">
        <v>29286303</v>
      </c>
      <c r="E328" s="33">
        <v>16531906.5</v>
      </c>
      <c r="F328" s="24">
        <f t="shared" si="15"/>
        <v>112.21885210483326</v>
      </c>
      <c r="G328" s="24">
        <f t="shared" si="16"/>
        <v>56.44927767086204</v>
      </c>
      <c r="H328" s="13">
        <f t="shared" si="17"/>
        <v>1800062.2599999998</v>
      </c>
      <c r="J328" s="21"/>
      <c r="K328" s="21"/>
      <c r="L328" s="21"/>
    </row>
    <row r="329" spans="1:12" s="8" customFormat="1" ht="12.75">
      <c r="A329" s="12" t="s">
        <v>7</v>
      </c>
      <c r="B329" s="2" t="s">
        <v>8</v>
      </c>
      <c r="C329" s="33">
        <v>2699319.99</v>
      </c>
      <c r="D329" s="33">
        <v>7083358</v>
      </c>
      <c r="E329" s="33">
        <v>200521.25</v>
      </c>
      <c r="F329" s="24">
        <f t="shared" si="15"/>
        <v>7.428583893086346</v>
      </c>
      <c r="G329" s="24">
        <f t="shared" si="16"/>
        <v>2.8308783771764747</v>
      </c>
      <c r="H329" s="13">
        <f t="shared" si="17"/>
        <v>-2498798.74</v>
      </c>
      <c r="J329" s="21"/>
      <c r="K329" s="21"/>
      <c r="L329" s="21"/>
    </row>
    <row r="330" spans="1:12" s="8" customFormat="1" ht="12.75">
      <c r="A330" s="11" t="s">
        <v>220</v>
      </c>
      <c r="B330" s="9" t="s">
        <v>221</v>
      </c>
      <c r="C330" s="32">
        <v>24001279.59</v>
      </c>
      <c r="D330" s="32">
        <v>31536174</v>
      </c>
      <c r="E330" s="32">
        <v>20031282.3</v>
      </c>
      <c r="F330" s="22">
        <f t="shared" si="15"/>
        <v>83.45922651701422</v>
      </c>
      <c r="G330" s="22">
        <f t="shared" si="16"/>
        <v>63.51842902693269</v>
      </c>
      <c r="H330" s="14">
        <f t="shared" si="17"/>
        <v>-3969997.289999999</v>
      </c>
      <c r="J330" s="21"/>
      <c r="K330" s="21"/>
      <c r="L330" s="21"/>
    </row>
    <row r="331" spans="1:12" s="8" customFormat="1" ht="12.75">
      <c r="A331" s="12" t="s">
        <v>5</v>
      </c>
      <c r="B331" s="2" t="s">
        <v>6</v>
      </c>
      <c r="C331" s="33">
        <v>23943672.71</v>
      </c>
      <c r="D331" s="33">
        <v>31475431</v>
      </c>
      <c r="E331" s="33">
        <v>20031282.3</v>
      </c>
      <c r="F331" s="24">
        <f t="shared" si="15"/>
        <v>83.66002385103602</v>
      </c>
      <c r="G331" s="24">
        <f t="shared" si="16"/>
        <v>63.64101034867482</v>
      </c>
      <c r="H331" s="13">
        <f t="shared" si="17"/>
        <v>-3912390.41</v>
      </c>
      <c r="J331" s="21"/>
      <c r="K331" s="21"/>
      <c r="L331" s="21"/>
    </row>
    <row r="332" spans="1:12" s="8" customFormat="1" ht="12.75">
      <c r="A332" s="12" t="s">
        <v>7</v>
      </c>
      <c r="B332" s="2" t="s">
        <v>8</v>
      </c>
      <c r="C332" s="33">
        <v>57606.88</v>
      </c>
      <c r="D332" s="33">
        <v>60743</v>
      </c>
      <c r="E332" s="33"/>
      <c r="F332" s="24">
        <f t="shared" si="15"/>
        <v>0</v>
      </c>
      <c r="G332" s="24">
        <f t="shared" si="16"/>
        <v>0</v>
      </c>
      <c r="H332" s="13">
        <f t="shared" si="17"/>
        <v>-57606.88</v>
      </c>
      <c r="J332" s="21"/>
      <c r="K332" s="21"/>
      <c r="L332" s="21"/>
    </row>
    <row r="333" spans="1:12" s="8" customFormat="1" ht="12.75">
      <c r="A333" s="11" t="s">
        <v>222</v>
      </c>
      <c r="B333" s="9" t="s">
        <v>223</v>
      </c>
      <c r="C333" s="32">
        <v>12110252.08</v>
      </c>
      <c r="D333" s="32">
        <v>16989039</v>
      </c>
      <c r="E333" s="32">
        <v>12825056.78</v>
      </c>
      <c r="F333" s="22">
        <f t="shared" si="15"/>
        <v>105.90247581369916</v>
      </c>
      <c r="G333" s="22">
        <f t="shared" si="16"/>
        <v>75.49018387679256</v>
      </c>
      <c r="H333" s="14">
        <f t="shared" si="17"/>
        <v>714804.6999999993</v>
      </c>
      <c r="J333" s="21"/>
      <c r="K333" s="21"/>
      <c r="L333" s="21"/>
    </row>
    <row r="334" spans="1:12" s="8" customFormat="1" ht="12.75">
      <c r="A334" s="12" t="s">
        <v>5</v>
      </c>
      <c r="B334" s="2" t="s">
        <v>6</v>
      </c>
      <c r="C334" s="33">
        <v>11350542.35</v>
      </c>
      <c r="D334" s="33">
        <v>15784103</v>
      </c>
      <c r="E334" s="33">
        <v>11364569.14</v>
      </c>
      <c r="F334" s="24">
        <f t="shared" si="15"/>
        <v>100.12357814778781</v>
      </c>
      <c r="G334" s="24">
        <f t="shared" si="16"/>
        <v>72.00009490561486</v>
      </c>
      <c r="H334" s="13">
        <f t="shared" si="17"/>
        <v>14026.790000000969</v>
      </c>
      <c r="J334" s="21"/>
      <c r="K334" s="21"/>
      <c r="L334" s="21"/>
    </row>
    <row r="335" spans="1:12" s="8" customFormat="1" ht="12.75">
      <c r="A335" s="12" t="s">
        <v>7</v>
      </c>
      <c r="B335" s="2" t="s">
        <v>8</v>
      </c>
      <c r="C335" s="33">
        <v>759709.73</v>
      </c>
      <c r="D335" s="33">
        <v>1204936</v>
      </c>
      <c r="E335" s="33">
        <v>1460487.64</v>
      </c>
      <c r="F335" s="24">
        <f t="shared" si="15"/>
        <v>192.2428504371005</v>
      </c>
      <c r="G335" s="24">
        <f t="shared" si="16"/>
        <v>121.2087314181002</v>
      </c>
      <c r="H335" s="13">
        <f t="shared" si="17"/>
        <v>700777.9099999999</v>
      </c>
      <c r="J335" s="21"/>
      <c r="K335" s="21"/>
      <c r="L335" s="21"/>
    </row>
    <row r="336" spans="1:12" s="8" customFormat="1" ht="12.75">
      <c r="A336" s="11" t="s">
        <v>224</v>
      </c>
      <c r="B336" s="9" t="s">
        <v>225</v>
      </c>
      <c r="C336" s="32">
        <v>27275999.73</v>
      </c>
      <c r="D336" s="32">
        <v>37648760</v>
      </c>
      <c r="E336" s="32">
        <v>16497847.59</v>
      </c>
      <c r="F336" s="22">
        <f t="shared" si="15"/>
        <v>60.48485024677041</v>
      </c>
      <c r="G336" s="22">
        <f t="shared" si="16"/>
        <v>43.8204275253687</v>
      </c>
      <c r="H336" s="14">
        <f t="shared" si="17"/>
        <v>-10778152.14</v>
      </c>
      <c r="J336" s="21"/>
      <c r="K336" s="21"/>
      <c r="L336" s="21"/>
    </row>
    <row r="337" spans="1:12" s="8" customFormat="1" ht="12.75">
      <c r="A337" s="12" t="s">
        <v>5</v>
      </c>
      <c r="B337" s="2" t="s">
        <v>6</v>
      </c>
      <c r="C337" s="33">
        <v>25859917.79</v>
      </c>
      <c r="D337" s="33">
        <v>35295420</v>
      </c>
      <c r="E337" s="33">
        <v>16062918.45</v>
      </c>
      <c r="F337" s="24">
        <f t="shared" si="15"/>
        <v>62.115118000148904</v>
      </c>
      <c r="G337" s="24">
        <f t="shared" si="16"/>
        <v>45.50992295884282</v>
      </c>
      <c r="H337" s="13">
        <f t="shared" si="17"/>
        <v>-9796999.34</v>
      </c>
      <c r="J337" s="21"/>
      <c r="K337" s="21"/>
      <c r="L337" s="21"/>
    </row>
    <row r="338" spans="1:12" s="8" customFormat="1" ht="12.75">
      <c r="A338" s="12" t="s">
        <v>7</v>
      </c>
      <c r="B338" s="2" t="s">
        <v>8</v>
      </c>
      <c r="C338" s="33">
        <v>1416081.94</v>
      </c>
      <c r="D338" s="33">
        <v>2353340</v>
      </c>
      <c r="E338" s="33">
        <v>434929.14</v>
      </c>
      <c r="F338" s="24">
        <f t="shared" si="15"/>
        <v>30.713557437220057</v>
      </c>
      <c r="G338" s="24">
        <f t="shared" si="16"/>
        <v>18.4813558601817</v>
      </c>
      <c r="H338" s="13">
        <f t="shared" si="17"/>
        <v>-981152.7999999999</v>
      </c>
      <c r="J338" s="21"/>
      <c r="K338" s="21"/>
      <c r="L338" s="21"/>
    </row>
    <row r="339" spans="1:12" s="8" customFormat="1" ht="12.75">
      <c r="A339" s="11" t="s">
        <v>226</v>
      </c>
      <c r="B339" s="9" t="s">
        <v>227</v>
      </c>
      <c r="C339" s="32">
        <v>22816663.83</v>
      </c>
      <c r="D339" s="32">
        <v>133369712</v>
      </c>
      <c r="E339" s="32">
        <v>75038288.73</v>
      </c>
      <c r="F339" s="22">
        <f t="shared" si="15"/>
        <v>328.87493670892206</v>
      </c>
      <c r="G339" s="22">
        <f t="shared" si="16"/>
        <v>56.263365650815835</v>
      </c>
      <c r="H339" s="14">
        <f t="shared" si="17"/>
        <v>52221624.900000006</v>
      </c>
      <c r="J339" s="21"/>
      <c r="K339" s="21"/>
      <c r="L339" s="21"/>
    </row>
    <row r="340" spans="1:12" s="8" customFormat="1" ht="12.75">
      <c r="A340" s="12" t="s">
        <v>5</v>
      </c>
      <c r="B340" s="2" t="s">
        <v>6</v>
      </c>
      <c r="C340" s="33">
        <v>22531020.6</v>
      </c>
      <c r="D340" s="33">
        <v>132810212</v>
      </c>
      <c r="E340" s="33">
        <v>74891382.28</v>
      </c>
      <c r="F340" s="24">
        <f t="shared" si="15"/>
        <v>332.39232083432563</v>
      </c>
      <c r="G340" s="24">
        <f t="shared" si="16"/>
        <v>56.38977692468408</v>
      </c>
      <c r="H340" s="13">
        <f t="shared" si="17"/>
        <v>52360361.68</v>
      </c>
      <c r="J340" s="21"/>
      <c r="K340" s="21"/>
      <c r="L340" s="21"/>
    </row>
    <row r="341" spans="1:12" s="8" customFormat="1" ht="12.75">
      <c r="A341" s="12" t="s">
        <v>7</v>
      </c>
      <c r="B341" s="2" t="s">
        <v>8</v>
      </c>
      <c r="C341" s="33">
        <v>285643.23</v>
      </c>
      <c r="D341" s="33">
        <v>559500</v>
      </c>
      <c r="E341" s="33">
        <v>146906.45</v>
      </c>
      <c r="F341" s="24">
        <f t="shared" si="15"/>
        <v>51.43004789576145</v>
      </c>
      <c r="G341" s="24">
        <f t="shared" si="16"/>
        <v>26.256738159070604</v>
      </c>
      <c r="H341" s="13">
        <f t="shared" si="17"/>
        <v>-138736.77999999997</v>
      </c>
      <c r="J341" s="21"/>
      <c r="K341" s="21"/>
      <c r="L341" s="21"/>
    </row>
    <row r="342" spans="1:12" s="8" customFormat="1" ht="12.75">
      <c r="A342" s="11" t="s">
        <v>228</v>
      </c>
      <c r="B342" s="9" t="s">
        <v>229</v>
      </c>
      <c r="C342" s="32">
        <v>1003509.8</v>
      </c>
      <c r="D342" s="32">
        <v>1614494</v>
      </c>
      <c r="E342" s="32">
        <v>1017972.3</v>
      </c>
      <c r="F342" s="22">
        <f t="shared" si="15"/>
        <v>101.44119170535255</v>
      </c>
      <c r="G342" s="22">
        <f t="shared" si="16"/>
        <v>63.052095579172175</v>
      </c>
      <c r="H342" s="14">
        <f t="shared" si="17"/>
        <v>14462.5</v>
      </c>
      <c r="J342" s="21"/>
      <c r="K342" s="21"/>
      <c r="L342" s="21"/>
    </row>
    <row r="343" spans="1:12" s="8" customFormat="1" ht="12.75">
      <c r="A343" s="12" t="s">
        <v>5</v>
      </c>
      <c r="B343" s="2" t="s">
        <v>6</v>
      </c>
      <c r="C343" s="33">
        <v>1003509.8</v>
      </c>
      <c r="D343" s="33">
        <v>1486703</v>
      </c>
      <c r="E343" s="33">
        <v>890181.3</v>
      </c>
      <c r="F343" s="24">
        <f t="shared" si="15"/>
        <v>88.70678691927074</v>
      </c>
      <c r="G343" s="24">
        <f t="shared" si="16"/>
        <v>59.876202577111904</v>
      </c>
      <c r="H343" s="13">
        <f t="shared" si="17"/>
        <v>-113328.5</v>
      </c>
      <c r="J343" s="21"/>
      <c r="K343" s="21"/>
      <c r="L343" s="21"/>
    </row>
    <row r="344" spans="1:12" s="8" customFormat="1" ht="12.75">
      <c r="A344" s="12" t="s">
        <v>7</v>
      </c>
      <c r="B344" s="2" t="s">
        <v>8</v>
      </c>
      <c r="C344" s="33"/>
      <c r="D344" s="33">
        <v>127791</v>
      </c>
      <c r="E344" s="33">
        <v>127791</v>
      </c>
      <c r="F344" s="24" t="str">
        <f t="shared" si="15"/>
        <v>x</v>
      </c>
      <c r="G344" s="24">
        <f t="shared" si="16"/>
        <v>100</v>
      </c>
      <c r="H344" s="13">
        <f t="shared" si="17"/>
        <v>127791</v>
      </c>
      <c r="J344" s="21"/>
      <c r="K344" s="21"/>
      <c r="L344" s="21"/>
    </row>
    <row r="345" spans="1:12" s="8" customFormat="1" ht="12.75">
      <c r="A345" s="11" t="s">
        <v>230</v>
      </c>
      <c r="B345" s="9" t="s">
        <v>231</v>
      </c>
      <c r="C345" s="32">
        <v>10483228</v>
      </c>
      <c r="D345" s="32">
        <v>15067687</v>
      </c>
      <c r="E345" s="32">
        <v>10790751.36</v>
      </c>
      <c r="F345" s="22">
        <f>IF(C345=0,"x",E345/C345*100)</f>
        <v>102.93347964958883</v>
      </c>
      <c r="G345" s="22">
        <f>IF(D345=0,"x",E345/D345*100)</f>
        <v>71.61518128163931</v>
      </c>
      <c r="H345" s="14">
        <f>+E345-C345</f>
        <v>307523.3599999994</v>
      </c>
      <c r="J345" s="21"/>
      <c r="K345" s="21"/>
      <c r="L345" s="21"/>
    </row>
    <row r="346" spans="1:12" s="8" customFormat="1" ht="12.75">
      <c r="A346" s="12" t="s">
        <v>5</v>
      </c>
      <c r="B346" s="2" t="s">
        <v>6</v>
      </c>
      <c r="C346" s="33">
        <v>10436351.4</v>
      </c>
      <c r="D346" s="33">
        <v>14900016</v>
      </c>
      <c r="E346" s="33">
        <v>10773041.21</v>
      </c>
      <c r="F346" s="24">
        <f t="shared" si="15"/>
        <v>103.22612565537032</v>
      </c>
      <c r="G346" s="24">
        <f t="shared" si="16"/>
        <v>72.30221236004043</v>
      </c>
      <c r="H346" s="13">
        <f t="shared" si="17"/>
        <v>336689.8100000005</v>
      </c>
      <c r="J346" s="21"/>
      <c r="K346" s="21"/>
      <c r="L346" s="21"/>
    </row>
    <row r="347" spans="1:12" s="8" customFormat="1" ht="12.75">
      <c r="A347" s="12" t="s">
        <v>7</v>
      </c>
      <c r="B347" s="2" t="s">
        <v>8</v>
      </c>
      <c r="C347" s="33">
        <v>46876.6</v>
      </c>
      <c r="D347" s="33">
        <v>167671</v>
      </c>
      <c r="E347" s="33">
        <v>17710.15</v>
      </c>
      <c r="F347" s="24">
        <f t="shared" si="15"/>
        <v>37.780363763583544</v>
      </c>
      <c r="G347" s="24">
        <f t="shared" si="16"/>
        <v>10.562440732148076</v>
      </c>
      <c r="H347" s="13">
        <f t="shared" si="17"/>
        <v>-29166.449999999997</v>
      </c>
      <c r="J347" s="21"/>
      <c r="K347" s="21"/>
      <c r="L347" s="21"/>
    </row>
    <row r="348" spans="1:15" s="8" customFormat="1" ht="12.75">
      <c r="A348" s="10" t="s">
        <v>232</v>
      </c>
      <c r="B348" s="7" t="s">
        <v>233</v>
      </c>
      <c r="C348" s="32">
        <v>23095511394.22</v>
      </c>
      <c r="D348" s="32">
        <v>41684382900</v>
      </c>
      <c r="E348" s="32">
        <f>+E349+E352+E355+E361+E364+E367+E370</f>
        <v>24035624528.21</v>
      </c>
      <c r="F348" s="22">
        <f t="shared" si="15"/>
        <v>104.07054478224403</v>
      </c>
      <c r="G348" s="22">
        <f t="shared" si="16"/>
        <v>57.66098201782424</v>
      </c>
      <c r="H348" s="14">
        <f t="shared" si="17"/>
        <v>940113133.9899979</v>
      </c>
      <c r="J348" s="21"/>
      <c r="K348" s="21"/>
      <c r="L348" s="21"/>
      <c r="M348" s="21"/>
      <c r="N348" s="21"/>
      <c r="O348" s="21"/>
    </row>
    <row r="349" spans="1:12" s="8" customFormat="1" ht="12.75">
      <c r="A349" s="11" t="s">
        <v>234</v>
      </c>
      <c r="B349" s="9" t="s">
        <v>235</v>
      </c>
      <c r="C349" s="32">
        <v>52710578.39</v>
      </c>
      <c r="D349" s="32">
        <v>171511900</v>
      </c>
      <c r="E349" s="32">
        <f>+E350</f>
        <v>64736959.6</v>
      </c>
      <c r="F349" s="22">
        <f t="shared" si="15"/>
        <v>122.81587790788042</v>
      </c>
      <c r="G349" s="22">
        <f t="shared" si="16"/>
        <v>37.744879276598304</v>
      </c>
      <c r="H349" s="14">
        <f t="shared" si="17"/>
        <v>12026381.21</v>
      </c>
      <c r="J349" s="21"/>
      <c r="K349" s="21"/>
      <c r="L349" s="21"/>
    </row>
    <row r="350" spans="1:12" s="8" customFormat="1" ht="12.75">
      <c r="A350" s="12" t="s">
        <v>5</v>
      </c>
      <c r="B350" s="2" t="s">
        <v>6</v>
      </c>
      <c r="C350" s="33">
        <v>50552956.26</v>
      </c>
      <c r="D350" s="33">
        <v>167687400</v>
      </c>
      <c r="E350" s="33">
        <v>64736959.6</v>
      </c>
      <c r="F350" s="24">
        <f aca="true" t="shared" si="18" ref="F350:F423">IF(C350=0,"x",E350/C350*100)</f>
        <v>128.05771291999216</v>
      </c>
      <c r="G350" s="24">
        <f aca="true" t="shared" si="19" ref="G350:G423">IF(D350=0,"x",E350/D350*100)</f>
        <v>38.60573877345585</v>
      </c>
      <c r="H350" s="13">
        <f aca="true" t="shared" si="20" ref="H350:H423">+E350-C350</f>
        <v>14184003.340000004</v>
      </c>
      <c r="J350" s="21"/>
      <c r="K350" s="21"/>
      <c r="L350" s="21"/>
    </row>
    <row r="351" spans="1:12" s="8" customFormat="1" ht="12.75">
      <c r="A351" s="12" t="s">
        <v>7</v>
      </c>
      <c r="B351" s="2" t="s">
        <v>8</v>
      </c>
      <c r="C351" s="33">
        <v>2157622.13</v>
      </c>
      <c r="D351" s="33">
        <v>3824500</v>
      </c>
      <c r="E351" s="33"/>
      <c r="F351" s="24">
        <f t="shared" si="18"/>
        <v>0</v>
      </c>
      <c r="G351" s="24">
        <f t="shared" si="19"/>
        <v>0</v>
      </c>
      <c r="H351" s="13">
        <f t="shared" si="20"/>
        <v>-2157622.13</v>
      </c>
      <c r="J351" s="21"/>
      <c r="K351" s="21"/>
      <c r="L351" s="21"/>
    </row>
    <row r="352" spans="1:12" s="8" customFormat="1" ht="12.75">
      <c r="A352" s="11" t="s">
        <v>236</v>
      </c>
      <c r="B352" s="9" t="s">
        <v>237</v>
      </c>
      <c r="C352" s="32">
        <v>21492549524.49</v>
      </c>
      <c r="D352" s="32">
        <v>38388362330</v>
      </c>
      <c r="E352" s="32">
        <v>22435734186.7</v>
      </c>
      <c r="F352" s="22">
        <f t="shared" si="18"/>
        <v>104.3884261433725</v>
      </c>
      <c r="G352" s="22">
        <f t="shared" si="19"/>
        <v>58.44410343383356</v>
      </c>
      <c r="H352" s="14">
        <f t="shared" si="20"/>
        <v>943184662.2099991</v>
      </c>
      <c r="J352" s="21"/>
      <c r="K352" s="21"/>
      <c r="L352" s="21"/>
    </row>
    <row r="353" spans="1:12" s="8" customFormat="1" ht="12.75">
      <c r="A353" s="12" t="s">
        <v>5</v>
      </c>
      <c r="B353" s="2" t="s">
        <v>6</v>
      </c>
      <c r="C353" s="33">
        <v>21490321722.44</v>
      </c>
      <c r="D353" s="33">
        <v>38373815180</v>
      </c>
      <c r="E353" s="33">
        <v>22433859311.37</v>
      </c>
      <c r="F353" s="24">
        <f t="shared" si="18"/>
        <v>104.39052333006616</v>
      </c>
      <c r="G353" s="24">
        <f t="shared" si="19"/>
        <v>58.461373220618086</v>
      </c>
      <c r="H353" s="13">
        <f t="shared" si="20"/>
        <v>943537588.9300003</v>
      </c>
      <c r="J353" s="21"/>
      <c r="K353" s="21"/>
      <c r="L353" s="21"/>
    </row>
    <row r="354" spans="1:12" s="8" customFormat="1" ht="12.75">
      <c r="A354" s="12" t="s">
        <v>7</v>
      </c>
      <c r="B354" s="2" t="s">
        <v>8</v>
      </c>
      <c r="C354" s="33">
        <v>2227802.05</v>
      </c>
      <c r="D354" s="33">
        <v>14547150</v>
      </c>
      <c r="E354" s="33">
        <v>1874875.33</v>
      </c>
      <c r="F354" s="24">
        <f t="shared" si="18"/>
        <v>84.15807544480894</v>
      </c>
      <c r="G354" s="24">
        <f t="shared" si="19"/>
        <v>12.888265605290384</v>
      </c>
      <c r="H354" s="13">
        <f t="shared" si="20"/>
        <v>-352926.71999999974</v>
      </c>
      <c r="J354" s="21"/>
      <c r="K354" s="21"/>
      <c r="L354" s="21"/>
    </row>
    <row r="355" spans="1:12" s="8" customFormat="1" ht="12.75">
      <c r="A355" s="11" t="s">
        <v>238</v>
      </c>
      <c r="B355" s="9" t="s">
        <v>239</v>
      </c>
      <c r="C355" s="32">
        <v>1470764849.37</v>
      </c>
      <c r="D355" s="32">
        <v>2892335670</v>
      </c>
      <c r="E355" s="32">
        <v>1451386520.58</v>
      </c>
      <c r="F355" s="22">
        <f t="shared" si="18"/>
        <v>98.68243187901176</v>
      </c>
      <c r="G355" s="22">
        <f t="shared" si="19"/>
        <v>50.18043153269275</v>
      </c>
      <c r="H355" s="14">
        <f t="shared" si="20"/>
        <v>-19378328.78999996</v>
      </c>
      <c r="J355" s="21"/>
      <c r="K355" s="21"/>
      <c r="L355" s="21"/>
    </row>
    <row r="356" spans="1:12" s="8" customFormat="1" ht="12.75">
      <c r="A356" s="12" t="s">
        <v>5</v>
      </c>
      <c r="B356" s="2" t="s">
        <v>6</v>
      </c>
      <c r="C356" s="33">
        <v>1468678628.65</v>
      </c>
      <c r="D356" s="33">
        <v>2883514670</v>
      </c>
      <c r="E356" s="33">
        <v>1450568838.24</v>
      </c>
      <c r="F356" s="24">
        <f t="shared" si="18"/>
        <v>98.76693307462052</v>
      </c>
      <c r="G356" s="24">
        <f t="shared" si="19"/>
        <v>50.305582049977914</v>
      </c>
      <c r="H356" s="13">
        <f t="shared" si="20"/>
        <v>-18109790.410000086</v>
      </c>
      <c r="J356" s="21"/>
      <c r="K356" s="21"/>
      <c r="L356" s="21"/>
    </row>
    <row r="357" spans="1:12" s="8" customFormat="1" ht="12.75">
      <c r="A357" s="12" t="s">
        <v>7</v>
      </c>
      <c r="B357" s="2" t="s">
        <v>8</v>
      </c>
      <c r="C357" s="33">
        <v>2086220.72</v>
      </c>
      <c r="D357" s="33">
        <v>8821000</v>
      </c>
      <c r="E357" s="33">
        <v>817682.34</v>
      </c>
      <c r="F357" s="24">
        <f t="shared" si="18"/>
        <v>39.19443097085144</v>
      </c>
      <c r="G357" s="24">
        <f t="shared" si="19"/>
        <v>9.269723840834372</v>
      </c>
      <c r="H357" s="13">
        <f t="shared" si="20"/>
        <v>-1268538.38</v>
      </c>
      <c r="J357" s="21"/>
      <c r="K357" s="21"/>
      <c r="L357" s="21"/>
    </row>
    <row r="358" spans="1:12" s="8" customFormat="1" ht="12.75">
      <c r="A358" s="11" t="s">
        <v>240</v>
      </c>
      <c r="B358" s="9" t="s">
        <v>405</v>
      </c>
      <c r="C358" s="32">
        <v>5161639.83</v>
      </c>
      <c r="D358" s="32">
        <v>0</v>
      </c>
      <c r="E358" s="32"/>
      <c r="F358" s="22">
        <f t="shared" si="18"/>
        <v>0</v>
      </c>
      <c r="G358" s="22" t="str">
        <f t="shared" si="19"/>
        <v>x</v>
      </c>
      <c r="H358" s="14">
        <f t="shared" si="20"/>
        <v>-5161639.83</v>
      </c>
      <c r="J358" s="21"/>
      <c r="K358" s="21"/>
      <c r="L358" s="21"/>
    </row>
    <row r="359" spans="1:12" s="8" customFormat="1" ht="12.75">
      <c r="A359" s="12" t="s">
        <v>5</v>
      </c>
      <c r="B359" s="2" t="s">
        <v>6</v>
      </c>
      <c r="C359" s="33">
        <v>5152264.83</v>
      </c>
      <c r="D359" s="33">
        <v>0</v>
      </c>
      <c r="E359" s="33"/>
      <c r="F359" s="24">
        <f t="shared" si="18"/>
        <v>0</v>
      </c>
      <c r="G359" s="24" t="str">
        <f t="shared" si="19"/>
        <v>x</v>
      </c>
      <c r="H359" s="13">
        <f t="shared" si="20"/>
        <v>-5152264.83</v>
      </c>
      <c r="J359" s="21"/>
      <c r="K359" s="21"/>
      <c r="L359" s="21"/>
    </row>
    <row r="360" spans="1:12" s="8" customFormat="1" ht="12.75">
      <c r="A360" s="12" t="s">
        <v>7</v>
      </c>
      <c r="B360" s="2" t="s">
        <v>8</v>
      </c>
      <c r="C360" s="33">
        <v>9375</v>
      </c>
      <c r="D360" s="33">
        <v>0</v>
      </c>
      <c r="E360" s="33"/>
      <c r="F360" s="24">
        <f t="shared" si="18"/>
        <v>0</v>
      </c>
      <c r="G360" s="24" t="str">
        <f t="shared" si="19"/>
        <v>x</v>
      </c>
      <c r="H360" s="13">
        <f t="shared" si="20"/>
        <v>-9375</v>
      </c>
      <c r="J360" s="21"/>
      <c r="K360" s="21"/>
      <c r="L360" s="21"/>
    </row>
    <row r="361" spans="1:12" s="8" customFormat="1" ht="12.75">
      <c r="A361" s="11" t="s">
        <v>384</v>
      </c>
      <c r="B361" s="9" t="s">
        <v>383</v>
      </c>
      <c r="C361" s="32">
        <v>21650418.57</v>
      </c>
      <c r="D361" s="32">
        <v>94163000</v>
      </c>
      <c r="E361" s="32">
        <v>33412481.51</v>
      </c>
      <c r="F361" s="22">
        <f t="shared" si="18"/>
        <v>154.32718495474336</v>
      </c>
      <c r="G361" s="22">
        <f t="shared" si="19"/>
        <v>35.48366291430817</v>
      </c>
      <c r="H361" s="14">
        <f t="shared" si="20"/>
        <v>11762062.940000001</v>
      </c>
      <c r="J361" s="21"/>
      <c r="K361" s="21"/>
      <c r="L361" s="21"/>
    </row>
    <row r="362" spans="1:12" s="8" customFormat="1" ht="12.75">
      <c r="A362" s="12" t="s">
        <v>5</v>
      </c>
      <c r="B362" s="2" t="s">
        <v>6</v>
      </c>
      <c r="C362" s="33">
        <v>21625135.97</v>
      </c>
      <c r="D362" s="33">
        <v>84190000</v>
      </c>
      <c r="E362" s="33">
        <v>33045384.76</v>
      </c>
      <c r="F362" s="24">
        <f t="shared" si="18"/>
        <v>152.81006697873727</v>
      </c>
      <c r="G362" s="24">
        <f t="shared" si="19"/>
        <v>39.25096182444471</v>
      </c>
      <c r="H362" s="13">
        <f t="shared" si="20"/>
        <v>11420248.790000003</v>
      </c>
      <c r="J362" s="21"/>
      <c r="K362" s="21"/>
      <c r="L362" s="21"/>
    </row>
    <row r="363" spans="1:12" s="8" customFormat="1" ht="12.75">
      <c r="A363" s="12" t="s">
        <v>7</v>
      </c>
      <c r="B363" s="2" t="s">
        <v>8</v>
      </c>
      <c r="C363" s="33">
        <v>25282.6</v>
      </c>
      <c r="D363" s="33">
        <v>9973000</v>
      </c>
      <c r="E363" s="33">
        <v>367096.75</v>
      </c>
      <c r="F363" s="24">
        <f aca="true" t="shared" si="21" ref="F363:F368">IF(C363=0,"x",E363/C363*100)</f>
        <v>1451.973887179325</v>
      </c>
      <c r="G363" s="24">
        <f aca="true" t="shared" si="22" ref="G363:G368">IF(D363=0,"x",E363/D363*100)</f>
        <v>3.680905946054347</v>
      </c>
      <c r="H363" s="13">
        <f t="shared" si="20"/>
        <v>341814.15</v>
      </c>
      <c r="J363" s="21"/>
      <c r="K363" s="21"/>
      <c r="L363" s="21"/>
    </row>
    <row r="364" spans="1:12" s="8" customFormat="1" ht="12.75">
      <c r="A364" s="11" t="s">
        <v>385</v>
      </c>
      <c r="B364" s="9" t="s">
        <v>386</v>
      </c>
      <c r="C364" s="32"/>
      <c r="D364" s="32">
        <v>4000000</v>
      </c>
      <c r="E364" s="32">
        <v>545265.2</v>
      </c>
      <c r="F364" s="22" t="str">
        <f t="shared" si="21"/>
        <v>x</v>
      </c>
      <c r="G364" s="22">
        <f t="shared" si="22"/>
        <v>13.63163</v>
      </c>
      <c r="H364" s="14">
        <f t="shared" si="20"/>
        <v>545265.2</v>
      </c>
      <c r="J364" s="21"/>
      <c r="K364" s="21"/>
      <c r="L364" s="21"/>
    </row>
    <row r="365" spans="1:12" s="8" customFormat="1" ht="12.75">
      <c r="A365" s="12" t="s">
        <v>5</v>
      </c>
      <c r="B365" s="2" t="s">
        <v>6</v>
      </c>
      <c r="C365" s="33"/>
      <c r="D365" s="33">
        <v>3690000</v>
      </c>
      <c r="E365" s="33">
        <v>307259.94</v>
      </c>
      <c r="F365" s="24" t="str">
        <f t="shared" si="21"/>
        <v>x</v>
      </c>
      <c r="G365" s="24">
        <f t="shared" si="22"/>
        <v>8.326827642276422</v>
      </c>
      <c r="H365" s="13">
        <f t="shared" si="20"/>
        <v>307259.94</v>
      </c>
      <c r="J365" s="21"/>
      <c r="K365" s="21"/>
      <c r="L365" s="21"/>
    </row>
    <row r="366" spans="1:12" s="8" customFormat="1" ht="12.75">
      <c r="A366" s="12" t="s">
        <v>7</v>
      </c>
      <c r="B366" s="2" t="s">
        <v>8</v>
      </c>
      <c r="C366" s="33"/>
      <c r="D366" s="33">
        <v>310000</v>
      </c>
      <c r="E366" s="33">
        <v>238005.26</v>
      </c>
      <c r="F366" s="24" t="str">
        <f t="shared" si="21"/>
        <v>x</v>
      </c>
      <c r="G366" s="24">
        <f t="shared" si="22"/>
        <v>76.77589032258065</v>
      </c>
      <c r="H366" s="13">
        <f>+E366-C366</f>
        <v>238005.26</v>
      </c>
      <c r="J366" s="21"/>
      <c r="K366" s="21"/>
      <c r="L366" s="21"/>
    </row>
    <row r="367" spans="1:12" s="8" customFormat="1" ht="12.75">
      <c r="A367" s="11" t="s">
        <v>241</v>
      </c>
      <c r="B367" s="9" t="s">
        <v>242</v>
      </c>
      <c r="C367" s="32">
        <v>30850562.02</v>
      </c>
      <c r="D367" s="32">
        <v>64010000</v>
      </c>
      <c r="E367" s="32">
        <v>27746744.22</v>
      </c>
      <c r="F367" s="22">
        <f t="shared" si="21"/>
        <v>89.93918555523287</v>
      </c>
      <c r="G367" s="22">
        <f t="shared" si="22"/>
        <v>43.347514794563345</v>
      </c>
      <c r="H367" s="14">
        <f>+E367-C367</f>
        <v>-3103817.8000000007</v>
      </c>
      <c r="J367" s="21"/>
      <c r="K367" s="21"/>
      <c r="L367" s="21"/>
    </row>
    <row r="368" spans="1:12" s="8" customFormat="1" ht="12.75">
      <c r="A368" s="12" t="s">
        <v>5</v>
      </c>
      <c r="B368" s="2" t="s">
        <v>6</v>
      </c>
      <c r="C368" s="33">
        <v>30842874.52</v>
      </c>
      <c r="D368" s="33">
        <v>63235000</v>
      </c>
      <c r="E368" s="33">
        <v>27647760.05</v>
      </c>
      <c r="F368" s="24">
        <f t="shared" si="21"/>
        <v>89.64067221449112</v>
      </c>
      <c r="G368" s="24">
        <f t="shared" si="22"/>
        <v>43.72224250810469</v>
      </c>
      <c r="H368" s="13">
        <f>+E368-C368</f>
        <v>-3195114.469999999</v>
      </c>
      <c r="J368" s="21"/>
      <c r="K368" s="21"/>
      <c r="L368" s="21"/>
    </row>
    <row r="369" spans="1:12" s="8" customFormat="1" ht="12.75">
      <c r="A369" s="12" t="s">
        <v>7</v>
      </c>
      <c r="B369" s="2" t="s">
        <v>8</v>
      </c>
      <c r="C369" s="33">
        <v>7687.5</v>
      </c>
      <c r="D369" s="33">
        <v>775000</v>
      </c>
      <c r="E369" s="33">
        <v>98984.17</v>
      </c>
      <c r="F369" s="24">
        <f t="shared" si="18"/>
        <v>1287.5989593495933</v>
      </c>
      <c r="G369" s="24">
        <f t="shared" si="19"/>
        <v>12.772150967741936</v>
      </c>
      <c r="H369" s="13">
        <f t="shared" si="20"/>
        <v>91296.67</v>
      </c>
      <c r="J369" s="21"/>
      <c r="K369" s="21"/>
      <c r="L369" s="21"/>
    </row>
    <row r="370" spans="1:12" s="8" customFormat="1" ht="12.75">
      <c r="A370" s="11" t="s">
        <v>243</v>
      </c>
      <c r="B370" s="9" t="s">
        <v>406</v>
      </c>
      <c r="C370" s="32">
        <v>21823821.55</v>
      </c>
      <c r="D370" s="32">
        <v>70000000</v>
      </c>
      <c r="E370" s="32">
        <v>22062370.4</v>
      </c>
      <c r="F370" s="22">
        <f t="shared" si="18"/>
        <v>101.09306635161704</v>
      </c>
      <c r="G370" s="22">
        <f t="shared" si="19"/>
        <v>31.517671999999997</v>
      </c>
      <c r="H370" s="14">
        <f t="shared" si="20"/>
        <v>238548.84999999776</v>
      </c>
      <c r="J370" s="21"/>
      <c r="K370" s="21"/>
      <c r="L370" s="21"/>
    </row>
    <row r="371" spans="1:12" s="8" customFormat="1" ht="12.75">
      <c r="A371" s="12" t="s">
        <v>5</v>
      </c>
      <c r="B371" s="2" t="s">
        <v>6</v>
      </c>
      <c r="C371" s="33">
        <v>21758208.55</v>
      </c>
      <c r="D371" s="33">
        <v>69921000</v>
      </c>
      <c r="E371" s="33">
        <v>22059939.07</v>
      </c>
      <c r="F371" s="24">
        <f t="shared" si="18"/>
        <v>101.38674339528748</v>
      </c>
      <c r="G371" s="24">
        <f t="shared" si="19"/>
        <v>31.54980487979291</v>
      </c>
      <c r="H371" s="13">
        <f t="shared" si="20"/>
        <v>301730.51999999955</v>
      </c>
      <c r="J371" s="21"/>
      <c r="K371" s="21"/>
      <c r="L371" s="21"/>
    </row>
    <row r="372" spans="1:12" s="8" customFormat="1" ht="12.75">
      <c r="A372" s="12" t="s">
        <v>7</v>
      </c>
      <c r="B372" s="2" t="s">
        <v>8</v>
      </c>
      <c r="C372" s="33">
        <v>65613</v>
      </c>
      <c r="D372" s="33">
        <v>79000</v>
      </c>
      <c r="E372" s="33">
        <v>2431.33</v>
      </c>
      <c r="F372" s="24">
        <f t="shared" si="18"/>
        <v>3.70556139789371</v>
      </c>
      <c r="G372" s="24">
        <f t="shared" si="19"/>
        <v>3.077632911392405</v>
      </c>
      <c r="H372" s="13">
        <f t="shared" si="20"/>
        <v>-63181.67</v>
      </c>
      <c r="J372" s="21"/>
      <c r="K372" s="21"/>
      <c r="L372" s="21"/>
    </row>
    <row r="373" spans="1:15" s="8" customFormat="1" ht="12.75">
      <c r="A373" s="10" t="s">
        <v>244</v>
      </c>
      <c r="B373" s="7" t="s">
        <v>245</v>
      </c>
      <c r="C373" s="32">
        <v>116858841.17</v>
      </c>
      <c r="D373" s="32">
        <v>205739000</v>
      </c>
      <c r="E373" s="32">
        <v>112853428.8</v>
      </c>
      <c r="F373" s="22">
        <f t="shared" si="18"/>
        <v>96.5724353160638</v>
      </c>
      <c r="G373" s="22">
        <f t="shared" si="19"/>
        <v>54.85271572234724</v>
      </c>
      <c r="H373" s="14">
        <f t="shared" si="20"/>
        <v>-4005412.370000005</v>
      </c>
      <c r="J373" s="21"/>
      <c r="K373" s="21"/>
      <c r="L373" s="21"/>
      <c r="M373" s="21"/>
      <c r="N373" s="21"/>
      <c r="O373" s="21"/>
    </row>
    <row r="374" spans="1:12" s="8" customFormat="1" ht="12.75">
      <c r="A374" s="11" t="s">
        <v>246</v>
      </c>
      <c r="B374" s="9" t="s">
        <v>247</v>
      </c>
      <c r="C374" s="32">
        <v>116858841.17</v>
      </c>
      <c r="D374" s="32">
        <v>205739000</v>
      </c>
      <c r="E374" s="32">
        <v>112853428.8</v>
      </c>
      <c r="F374" s="22">
        <f t="shared" si="18"/>
        <v>96.5724353160638</v>
      </c>
      <c r="G374" s="22">
        <f t="shared" si="19"/>
        <v>54.85271572234724</v>
      </c>
      <c r="H374" s="14">
        <f t="shared" si="20"/>
        <v>-4005412.370000005</v>
      </c>
      <c r="J374" s="21"/>
      <c r="K374" s="21"/>
      <c r="L374" s="21"/>
    </row>
    <row r="375" spans="1:12" s="8" customFormat="1" ht="12.75">
      <c r="A375" s="12" t="s">
        <v>5</v>
      </c>
      <c r="B375" s="2" t="s">
        <v>6</v>
      </c>
      <c r="C375" s="33">
        <v>116608474.87</v>
      </c>
      <c r="D375" s="33">
        <v>204377000</v>
      </c>
      <c r="E375" s="33">
        <v>112035601.42</v>
      </c>
      <c r="F375" s="24">
        <f t="shared" si="18"/>
        <v>96.07843816232221</v>
      </c>
      <c r="G375" s="24">
        <f t="shared" si="19"/>
        <v>54.81810645033443</v>
      </c>
      <c r="H375" s="13">
        <f t="shared" si="20"/>
        <v>-4572873.450000003</v>
      </c>
      <c r="J375" s="21"/>
      <c r="K375" s="21"/>
      <c r="L375" s="21"/>
    </row>
    <row r="376" spans="1:12" s="8" customFormat="1" ht="12.75">
      <c r="A376" s="12" t="s">
        <v>7</v>
      </c>
      <c r="B376" s="2" t="s">
        <v>8</v>
      </c>
      <c r="C376" s="33">
        <v>250366.3</v>
      </c>
      <c r="D376" s="33">
        <v>1362000</v>
      </c>
      <c r="E376" s="33">
        <v>817827.38</v>
      </c>
      <c r="F376" s="24">
        <f t="shared" si="18"/>
        <v>326.6523409899815</v>
      </c>
      <c r="G376" s="24">
        <f t="shared" si="19"/>
        <v>60.04606314243759</v>
      </c>
      <c r="H376" s="13">
        <f t="shared" si="20"/>
        <v>567461.0800000001</v>
      </c>
      <c r="J376" s="21"/>
      <c r="K376" s="21"/>
      <c r="L376" s="21"/>
    </row>
    <row r="377" spans="1:15" s="8" customFormat="1" ht="12.75">
      <c r="A377" s="10" t="s">
        <v>248</v>
      </c>
      <c r="B377" s="7" t="s">
        <v>249</v>
      </c>
      <c r="C377" s="32">
        <v>192942674.53</v>
      </c>
      <c r="D377" s="32">
        <v>323066200</v>
      </c>
      <c r="E377" s="32">
        <v>184155306.16</v>
      </c>
      <c r="F377" s="22">
        <f t="shared" si="18"/>
        <v>95.44560663346994</v>
      </c>
      <c r="G377" s="22">
        <f t="shared" si="19"/>
        <v>57.002343841602745</v>
      </c>
      <c r="H377" s="14">
        <f t="shared" si="20"/>
        <v>-8787368.370000005</v>
      </c>
      <c r="J377" s="21"/>
      <c r="K377" s="21"/>
      <c r="L377" s="21"/>
      <c r="M377" s="21"/>
      <c r="N377" s="21"/>
      <c r="O377" s="21"/>
    </row>
    <row r="378" spans="1:12" s="8" customFormat="1" ht="12.75">
      <c r="A378" s="11" t="s">
        <v>250</v>
      </c>
      <c r="B378" s="9" t="s">
        <v>251</v>
      </c>
      <c r="C378" s="32">
        <v>21277269.3</v>
      </c>
      <c r="D378" s="32">
        <v>40078730</v>
      </c>
      <c r="E378" s="32">
        <v>18086677.56</v>
      </c>
      <c r="F378" s="22">
        <f t="shared" si="18"/>
        <v>85.00469352991644</v>
      </c>
      <c r="G378" s="22">
        <f t="shared" si="19"/>
        <v>45.12787096796729</v>
      </c>
      <c r="H378" s="14">
        <f t="shared" si="20"/>
        <v>-3190591.740000002</v>
      </c>
      <c r="J378" s="21"/>
      <c r="K378" s="21"/>
      <c r="L378" s="21"/>
    </row>
    <row r="379" spans="1:12" s="8" customFormat="1" ht="12.75">
      <c r="A379" s="12" t="s">
        <v>5</v>
      </c>
      <c r="B379" s="2" t="s">
        <v>6</v>
      </c>
      <c r="C379" s="33">
        <v>20909484.45</v>
      </c>
      <c r="D379" s="33">
        <v>39666730</v>
      </c>
      <c r="E379" s="33">
        <v>18025369.71</v>
      </c>
      <c r="F379" s="24">
        <f t="shared" si="18"/>
        <v>86.20666737672722</v>
      </c>
      <c r="G379" s="24">
        <f t="shared" si="19"/>
        <v>45.442035958093854</v>
      </c>
      <c r="H379" s="13">
        <f t="shared" si="20"/>
        <v>-2884114.7399999984</v>
      </c>
      <c r="J379" s="21"/>
      <c r="K379" s="21"/>
      <c r="L379" s="21"/>
    </row>
    <row r="380" spans="1:12" s="8" customFormat="1" ht="12.75">
      <c r="A380" s="12" t="s">
        <v>7</v>
      </c>
      <c r="B380" s="2" t="s">
        <v>8</v>
      </c>
      <c r="C380" s="33">
        <v>367784.85</v>
      </c>
      <c r="D380" s="33">
        <v>412000</v>
      </c>
      <c r="E380" s="33">
        <v>61307.85</v>
      </c>
      <c r="F380" s="24">
        <f t="shared" si="18"/>
        <v>16.669487609399898</v>
      </c>
      <c r="G380" s="24">
        <f t="shared" si="19"/>
        <v>14.880546116504853</v>
      </c>
      <c r="H380" s="13">
        <f t="shared" si="20"/>
        <v>-306477</v>
      </c>
      <c r="J380" s="21"/>
      <c r="K380" s="21"/>
      <c r="L380" s="21"/>
    </row>
    <row r="381" spans="1:12" s="8" customFormat="1" ht="12.75">
      <c r="A381" s="11" t="s">
        <v>252</v>
      </c>
      <c r="B381" s="9" t="s">
        <v>253</v>
      </c>
      <c r="C381" s="32">
        <v>169198554.75</v>
      </c>
      <c r="D381" s="32">
        <v>276462260</v>
      </c>
      <c r="E381" s="32">
        <v>162327827.59</v>
      </c>
      <c r="F381" s="22">
        <f t="shared" si="18"/>
        <v>95.93925186290635</v>
      </c>
      <c r="G381" s="22">
        <f t="shared" si="19"/>
        <v>58.71608934615524</v>
      </c>
      <c r="H381" s="14">
        <f t="shared" si="20"/>
        <v>-6870727.159999996</v>
      </c>
      <c r="J381" s="21"/>
      <c r="K381" s="21"/>
      <c r="L381" s="21"/>
    </row>
    <row r="382" spans="1:12" s="8" customFormat="1" ht="12.75">
      <c r="A382" s="12" t="s">
        <v>5</v>
      </c>
      <c r="B382" s="2" t="s">
        <v>6</v>
      </c>
      <c r="C382" s="33">
        <v>168508322.68</v>
      </c>
      <c r="D382" s="33">
        <v>275493065</v>
      </c>
      <c r="E382" s="33">
        <v>161837257.89</v>
      </c>
      <c r="F382" s="24">
        <f t="shared" si="18"/>
        <v>96.04110664452551</v>
      </c>
      <c r="G382" s="24">
        <f t="shared" si="19"/>
        <v>58.744585055162815</v>
      </c>
      <c r="H382" s="13">
        <f t="shared" si="20"/>
        <v>-6671064.790000021</v>
      </c>
      <c r="J382" s="21"/>
      <c r="K382" s="21"/>
      <c r="L382" s="21"/>
    </row>
    <row r="383" spans="1:12" s="8" customFormat="1" ht="12.75">
      <c r="A383" s="12" t="s">
        <v>7</v>
      </c>
      <c r="B383" s="2" t="s">
        <v>8</v>
      </c>
      <c r="C383" s="33">
        <v>690232.07</v>
      </c>
      <c r="D383" s="33">
        <v>969195</v>
      </c>
      <c r="E383" s="33">
        <v>490569.7</v>
      </c>
      <c r="F383" s="24">
        <f t="shared" si="18"/>
        <v>71.07315370031996</v>
      </c>
      <c r="G383" s="24">
        <f t="shared" si="19"/>
        <v>50.616202105871366</v>
      </c>
      <c r="H383" s="13">
        <f t="shared" si="20"/>
        <v>-199662.36999999994</v>
      </c>
      <c r="J383" s="21"/>
      <c r="K383" s="21"/>
      <c r="L383" s="21"/>
    </row>
    <row r="384" spans="1:12" s="8" customFormat="1" ht="12.75">
      <c r="A384" s="11" t="s">
        <v>254</v>
      </c>
      <c r="B384" s="9" t="s">
        <v>255</v>
      </c>
      <c r="C384" s="32">
        <v>2466850.48</v>
      </c>
      <c r="D384" s="32">
        <v>6525210</v>
      </c>
      <c r="E384" s="32">
        <v>3740801.01</v>
      </c>
      <c r="F384" s="22">
        <f t="shared" si="18"/>
        <v>151.6427947428739</v>
      </c>
      <c r="G384" s="22">
        <f t="shared" si="19"/>
        <v>57.328438624963795</v>
      </c>
      <c r="H384" s="14">
        <f t="shared" si="20"/>
        <v>1273950.5299999998</v>
      </c>
      <c r="J384" s="21"/>
      <c r="K384" s="21"/>
      <c r="L384" s="21"/>
    </row>
    <row r="385" spans="1:12" s="8" customFormat="1" ht="12.75">
      <c r="A385" s="12" t="s">
        <v>5</v>
      </c>
      <c r="B385" s="2" t="s">
        <v>6</v>
      </c>
      <c r="C385" s="33">
        <v>2349190.63</v>
      </c>
      <c r="D385" s="33">
        <v>6425210</v>
      </c>
      <c r="E385" s="33">
        <v>3684677.65</v>
      </c>
      <c r="F385" s="24">
        <f t="shared" si="18"/>
        <v>156.84881435100905</v>
      </c>
      <c r="G385" s="24">
        <f t="shared" si="19"/>
        <v>57.34719409949247</v>
      </c>
      <c r="H385" s="13">
        <f t="shared" si="20"/>
        <v>1335487.02</v>
      </c>
      <c r="J385" s="21"/>
      <c r="K385" s="21"/>
      <c r="L385" s="21"/>
    </row>
    <row r="386" spans="1:12" s="8" customFormat="1" ht="12.75">
      <c r="A386" s="12" t="s">
        <v>7</v>
      </c>
      <c r="B386" s="2" t="s">
        <v>8</v>
      </c>
      <c r="C386" s="33">
        <v>117659.85</v>
      </c>
      <c r="D386" s="33">
        <v>100000</v>
      </c>
      <c r="E386" s="33">
        <v>56123.36</v>
      </c>
      <c r="F386" s="24">
        <f t="shared" si="18"/>
        <v>47.699669853395186</v>
      </c>
      <c r="G386" s="24">
        <f t="shared" si="19"/>
        <v>56.12336</v>
      </c>
      <c r="H386" s="13">
        <f t="shared" si="20"/>
        <v>-61536.490000000005</v>
      </c>
      <c r="J386" s="21"/>
      <c r="K386" s="21"/>
      <c r="L386" s="21"/>
    </row>
    <row r="387" spans="1:15" s="8" customFormat="1" ht="12.75">
      <c r="A387" s="10" t="s">
        <v>256</v>
      </c>
      <c r="B387" s="7" t="s">
        <v>257</v>
      </c>
      <c r="C387" s="32">
        <v>12711913902.21</v>
      </c>
      <c r="D387" s="32">
        <v>7395980629</v>
      </c>
      <c r="E387" s="32">
        <f>+E388+E394+E397+E400+E403+E406+E409+E412+E415+E418+E420+E423+E426+E429+E432+E435</f>
        <v>4860823002.87</v>
      </c>
      <c r="F387" s="22">
        <f t="shared" si="18"/>
        <v>38.23832540295079</v>
      </c>
      <c r="G387" s="22">
        <f t="shared" si="19"/>
        <v>65.72249505103456</v>
      </c>
      <c r="H387" s="14">
        <f t="shared" si="20"/>
        <v>-7851090899.339999</v>
      </c>
      <c r="J387" s="21"/>
      <c r="K387" s="21"/>
      <c r="L387" s="21"/>
      <c r="M387" s="21"/>
      <c r="N387" s="21"/>
      <c r="O387" s="21"/>
    </row>
    <row r="388" spans="1:12" s="8" customFormat="1" ht="12.75">
      <c r="A388" s="11" t="s">
        <v>258</v>
      </c>
      <c r="B388" s="9" t="s">
        <v>259</v>
      </c>
      <c r="C388" s="32">
        <v>298575691.48</v>
      </c>
      <c r="D388" s="32">
        <v>2956176129</v>
      </c>
      <c r="E388" s="32">
        <v>1612049451.51</v>
      </c>
      <c r="F388" s="22">
        <f t="shared" si="18"/>
        <v>539.9131602171916</v>
      </c>
      <c r="G388" s="22">
        <f t="shared" si="19"/>
        <v>54.531576643754164</v>
      </c>
      <c r="H388" s="14">
        <f t="shared" si="20"/>
        <v>1313473760.03</v>
      </c>
      <c r="J388" s="21"/>
      <c r="K388" s="21"/>
      <c r="L388" s="21"/>
    </row>
    <row r="389" spans="1:12" s="8" customFormat="1" ht="12.75">
      <c r="A389" s="12" t="s">
        <v>5</v>
      </c>
      <c r="B389" s="2" t="s">
        <v>6</v>
      </c>
      <c r="C389" s="33">
        <v>124514835.79</v>
      </c>
      <c r="D389" s="33">
        <v>2698455749</v>
      </c>
      <c r="E389" s="33">
        <v>1513053320.54</v>
      </c>
      <c r="F389" s="24">
        <f t="shared" si="18"/>
        <v>1215.1590699535868</v>
      </c>
      <c r="G389" s="24">
        <f t="shared" si="19"/>
        <v>56.07108143614031</v>
      </c>
      <c r="H389" s="13">
        <f t="shared" si="20"/>
        <v>1388538484.75</v>
      </c>
      <c r="J389" s="21"/>
      <c r="K389" s="21"/>
      <c r="L389" s="21"/>
    </row>
    <row r="390" spans="1:12" s="8" customFormat="1" ht="12.75">
      <c r="A390" s="12" t="s">
        <v>7</v>
      </c>
      <c r="B390" s="2" t="s">
        <v>8</v>
      </c>
      <c r="C390" s="33">
        <v>174060855.69</v>
      </c>
      <c r="D390" s="33">
        <v>257720380</v>
      </c>
      <c r="E390" s="33">
        <v>98996130.97</v>
      </c>
      <c r="F390" s="24">
        <f t="shared" si="18"/>
        <v>56.87443657424662</v>
      </c>
      <c r="G390" s="24">
        <f t="shared" si="19"/>
        <v>38.41222450859338</v>
      </c>
      <c r="H390" s="13">
        <f t="shared" si="20"/>
        <v>-75064724.72</v>
      </c>
      <c r="J390" s="21"/>
      <c r="K390" s="21"/>
      <c r="L390" s="21"/>
    </row>
    <row r="391" spans="1:12" s="8" customFormat="1" ht="12.75">
      <c r="A391" s="11" t="s">
        <v>260</v>
      </c>
      <c r="B391" s="9" t="s">
        <v>261</v>
      </c>
      <c r="C391" s="32">
        <v>12413338210.73</v>
      </c>
      <c r="D391" s="32">
        <v>0</v>
      </c>
      <c r="E391" s="32"/>
      <c r="F391" s="22">
        <f t="shared" si="18"/>
        <v>0</v>
      </c>
      <c r="G391" s="22" t="str">
        <f t="shared" si="19"/>
        <v>x</v>
      </c>
      <c r="H391" s="14">
        <f t="shared" si="20"/>
        <v>-12413338210.73</v>
      </c>
      <c r="J391" s="21"/>
      <c r="K391" s="21"/>
      <c r="L391" s="21"/>
    </row>
    <row r="392" spans="1:12" s="8" customFormat="1" ht="12.75">
      <c r="A392" s="12" t="s">
        <v>5</v>
      </c>
      <c r="B392" s="2" t="s">
        <v>6</v>
      </c>
      <c r="C392" s="33">
        <v>12403317694.05</v>
      </c>
      <c r="D392" s="33">
        <v>0</v>
      </c>
      <c r="E392" s="33"/>
      <c r="F392" s="24">
        <f t="shared" si="18"/>
        <v>0</v>
      </c>
      <c r="G392" s="24" t="str">
        <f t="shared" si="19"/>
        <v>x</v>
      </c>
      <c r="H392" s="13">
        <f t="shared" si="20"/>
        <v>-12403317694.05</v>
      </c>
      <c r="J392" s="21"/>
      <c r="K392" s="21"/>
      <c r="L392" s="21"/>
    </row>
    <row r="393" spans="1:12" s="8" customFormat="1" ht="12.75">
      <c r="A393" s="12" t="s">
        <v>7</v>
      </c>
      <c r="B393" s="2" t="s">
        <v>8</v>
      </c>
      <c r="C393" s="33">
        <v>10020516.68</v>
      </c>
      <c r="D393" s="33">
        <v>0</v>
      </c>
      <c r="E393" s="33"/>
      <c r="F393" s="24">
        <f t="shared" si="18"/>
        <v>0</v>
      </c>
      <c r="G393" s="24" t="str">
        <f t="shared" si="19"/>
        <v>x</v>
      </c>
      <c r="H393" s="13">
        <f t="shared" si="20"/>
        <v>-10020516.68</v>
      </c>
      <c r="J393" s="21"/>
      <c r="K393" s="21"/>
      <c r="L393" s="21"/>
    </row>
    <row r="394" spans="1:12" s="8" customFormat="1" ht="12.75">
      <c r="A394" s="11" t="s">
        <v>407</v>
      </c>
      <c r="B394" s="9" t="s">
        <v>408</v>
      </c>
      <c r="C394" s="32"/>
      <c r="D394" s="32">
        <v>30556000</v>
      </c>
      <c r="E394" s="32">
        <v>15046775.69</v>
      </c>
      <c r="F394" s="22" t="str">
        <f t="shared" si="18"/>
        <v>x</v>
      </c>
      <c r="G394" s="22">
        <f t="shared" si="19"/>
        <v>49.24327690142689</v>
      </c>
      <c r="H394" s="14">
        <f t="shared" si="20"/>
        <v>15046775.69</v>
      </c>
      <c r="J394" s="21"/>
      <c r="K394" s="21"/>
      <c r="L394" s="21"/>
    </row>
    <row r="395" spans="1:12" s="8" customFormat="1" ht="12.75">
      <c r="A395" s="12" t="s">
        <v>5</v>
      </c>
      <c r="B395" s="2" t="s">
        <v>6</v>
      </c>
      <c r="C395" s="33"/>
      <c r="D395" s="33">
        <v>27301000</v>
      </c>
      <c r="E395" s="33">
        <v>14798080.87</v>
      </c>
      <c r="F395" s="24" t="str">
        <f t="shared" si="18"/>
        <v>x</v>
      </c>
      <c r="G395" s="24">
        <f t="shared" si="19"/>
        <v>54.20343895827992</v>
      </c>
      <c r="H395" s="13">
        <f t="shared" si="20"/>
        <v>14798080.87</v>
      </c>
      <c r="J395" s="21"/>
      <c r="K395" s="21"/>
      <c r="L395" s="21"/>
    </row>
    <row r="396" spans="1:12" s="8" customFormat="1" ht="12.75">
      <c r="A396" s="12" t="s">
        <v>7</v>
      </c>
      <c r="B396" s="2" t="s">
        <v>8</v>
      </c>
      <c r="C396" s="33"/>
      <c r="D396" s="33">
        <v>3255000</v>
      </c>
      <c r="E396" s="33">
        <v>248694.82</v>
      </c>
      <c r="F396" s="24" t="str">
        <f t="shared" si="18"/>
        <v>x</v>
      </c>
      <c r="G396" s="24">
        <f t="shared" si="19"/>
        <v>7.640393855606758</v>
      </c>
      <c r="H396" s="13">
        <f t="shared" si="20"/>
        <v>248694.82</v>
      </c>
      <c r="J396" s="21"/>
      <c r="K396" s="21"/>
      <c r="L396" s="21"/>
    </row>
    <row r="397" spans="1:12" s="8" customFormat="1" ht="12.75">
      <c r="A397" s="11" t="s">
        <v>409</v>
      </c>
      <c r="B397" s="9" t="s">
        <v>410</v>
      </c>
      <c r="C397" s="32"/>
      <c r="D397" s="32">
        <v>599925800</v>
      </c>
      <c r="E397" s="32">
        <v>447757925.21</v>
      </c>
      <c r="F397" s="22" t="str">
        <f t="shared" si="18"/>
        <v>x</v>
      </c>
      <c r="G397" s="22">
        <f t="shared" si="19"/>
        <v>74.63555079811537</v>
      </c>
      <c r="H397" s="14">
        <f t="shared" si="20"/>
        <v>447757925.21</v>
      </c>
      <c r="J397" s="21"/>
      <c r="K397" s="21"/>
      <c r="L397" s="21"/>
    </row>
    <row r="398" spans="1:12" s="8" customFormat="1" ht="12.75">
      <c r="A398" s="12" t="s">
        <v>5</v>
      </c>
      <c r="B398" s="2" t="s">
        <v>6</v>
      </c>
      <c r="C398" s="33"/>
      <c r="D398" s="33">
        <v>587025800</v>
      </c>
      <c r="E398" s="33">
        <v>441012253.21</v>
      </c>
      <c r="F398" s="24" t="str">
        <f t="shared" si="18"/>
        <v>x</v>
      </c>
      <c r="G398" s="24">
        <f t="shared" si="19"/>
        <v>75.12655375794385</v>
      </c>
      <c r="H398" s="13">
        <f t="shared" si="20"/>
        <v>441012253.21</v>
      </c>
      <c r="J398" s="21"/>
      <c r="K398" s="21"/>
      <c r="L398" s="21"/>
    </row>
    <row r="399" spans="1:12" s="8" customFormat="1" ht="12.75">
      <c r="A399" s="12" t="s">
        <v>7</v>
      </c>
      <c r="B399" s="2" t="s">
        <v>8</v>
      </c>
      <c r="C399" s="33"/>
      <c r="D399" s="33">
        <v>12900000</v>
      </c>
      <c r="E399" s="33">
        <v>6745672</v>
      </c>
      <c r="F399" s="24" t="str">
        <f t="shared" si="18"/>
        <v>x</v>
      </c>
      <c r="G399" s="24">
        <f t="shared" si="19"/>
        <v>52.29203100775194</v>
      </c>
      <c r="H399" s="13">
        <f t="shared" si="20"/>
        <v>6745672</v>
      </c>
      <c r="J399" s="21"/>
      <c r="K399" s="21"/>
      <c r="L399" s="21"/>
    </row>
    <row r="400" spans="1:12" s="8" customFormat="1" ht="12.75">
      <c r="A400" s="11" t="s">
        <v>411</v>
      </c>
      <c r="B400" s="9" t="s">
        <v>412</v>
      </c>
      <c r="C400" s="32"/>
      <c r="D400" s="32">
        <v>224145300</v>
      </c>
      <c r="E400" s="32">
        <v>177362341.59</v>
      </c>
      <c r="F400" s="22" t="str">
        <f t="shared" si="18"/>
        <v>x</v>
      </c>
      <c r="G400" s="22">
        <f t="shared" si="19"/>
        <v>79.12828936854798</v>
      </c>
      <c r="H400" s="14">
        <f t="shared" si="20"/>
        <v>177362341.59</v>
      </c>
      <c r="J400" s="21"/>
      <c r="K400" s="21"/>
      <c r="L400" s="21"/>
    </row>
    <row r="401" spans="1:12" s="8" customFormat="1" ht="12.75">
      <c r="A401" s="12" t="s">
        <v>5</v>
      </c>
      <c r="B401" s="2" t="s">
        <v>6</v>
      </c>
      <c r="C401" s="33"/>
      <c r="D401" s="33">
        <v>223110300</v>
      </c>
      <c r="E401" s="33">
        <v>176033544.91</v>
      </c>
      <c r="F401" s="24" t="str">
        <f t="shared" si="18"/>
        <v>x</v>
      </c>
      <c r="G401" s="24">
        <f t="shared" si="19"/>
        <v>78.89978405748188</v>
      </c>
      <c r="H401" s="13">
        <f t="shared" si="20"/>
        <v>176033544.91</v>
      </c>
      <c r="J401" s="21"/>
      <c r="K401" s="21"/>
      <c r="L401" s="21"/>
    </row>
    <row r="402" spans="1:12" s="8" customFormat="1" ht="12.75">
      <c r="A402" s="12" t="s">
        <v>7</v>
      </c>
      <c r="B402" s="2" t="s">
        <v>8</v>
      </c>
      <c r="C402" s="33"/>
      <c r="D402" s="33">
        <v>1035000</v>
      </c>
      <c r="E402" s="33">
        <v>1328796.68</v>
      </c>
      <c r="F402" s="24" t="str">
        <f t="shared" si="18"/>
        <v>x</v>
      </c>
      <c r="G402" s="24">
        <f t="shared" si="19"/>
        <v>128.38615265700483</v>
      </c>
      <c r="H402" s="13">
        <f t="shared" si="20"/>
        <v>1328796.68</v>
      </c>
      <c r="J402" s="21"/>
      <c r="K402" s="21"/>
      <c r="L402" s="21"/>
    </row>
    <row r="403" spans="1:12" s="8" customFormat="1" ht="12.75">
      <c r="A403" s="11" t="s">
        <v>413</v>
      </c>
      <c r="B403" s="9" t="s">
        <v>414</v>
      </c>
      <c r="C403" s="32"/>
      <c r="D403" s="32">
        <v>635134500</v>
      </c>
      <c r="E403" s="32">
        <v>444604186.64</v>
      </c>
      <c r="F403" s="22" t="str">
        <f t="shared" si="18"/>
        <v>x</v>
      </c>
      <c r="G403" s="22">
        <f t="shared" si="19"/>
        <v>70.0015802385164</v>
      </c>
      <c r="H403" s="14">
        <f t="shared" si="20"/>
        <v>444604186.64</v>
      </c>
      <c r="J403" s="21"/>
      <c r="K403" s="21"/>
      <c r="L403" s="21"/>
    </row>
    <row r="404" spans="1:12" s="8" customFormat="1" ht="12.75">
      <c r="A404" s="12" t="s">
        <v>5</v>
      </c>
      <c r="B404" s="2" t="s">
        <v>6</v>
      </c>
      <c r="C404" s="33"/>
      <c r="D404" s="33">
        <v>621445900</v>
      </c>
      <c r="E404" s="33">
        <v>438077239.89</v>
      </c>
      <c r="F404" s="24" t="str">
        <f t="shared" si="18"/>
        <v>x</v>
      </c>
      <c r="G404" s="24">
        <f t="shared" si="19"/>
        <v>70.49322232072012</v>
      </c>
      <c r="H404" s="13">
        <f t="shared" si="20"/>
        <v>438077239.89</v>
      </c>
      <c r="J404" s="21"/>
      <c r="K404" s="21"/>
      <c r="L404" s="21"/>
    </row>
    <row r="405" spans="1:12" s="8" customFormat="1" ht="12.75">
      <c r="A405" s="12" t="s">
        <v>7</v>
      </c>
      <c r="B405" s="2" t="s">
        <v>8</v>
      </c>
      <c r="C405" s="33"/>
      <c r="D405" s="33">
        <v>13688600</v>
      </c>
      <c r="E405" s="33">
        <v>6526946.75</v>
      </c>
      <c r="F405" s="24" t="str">
        <f>IF(C405=0,"x",E405/C405*100)</f>
        <v>x</v>
      </c>
      <c r="G405" s="24">
        <f>IF(D405=0,"x",E405/D405*100)</f>
        <v>47.68162375991702</v>
      </c>
      <c r="H405" s="13">
        <f t="shared" si="20"/>
        <v>6526946.75</v>
      </c>
      <c r="J405" s="21"/>
      <c r="K405" s="21"/>
      <c r="L405" s="21"/>
    </row>
    <row r="406" spans="1:12" s="8" customFormat="1" ht="12.75">
      <c r="A406" s="11" t="s">
        <v>415</v>
      </c>
      <c r="B406" s="9" t="s">
        <v>416</v>
      </c>
      <c r="C406" s="32"/>
      <c r="D406" s="32">
        <v>552774200</v>
      </c>
      <c r="E406" s="32">
        <v>369533317.49</v>
      </c>
      <c r="F406" s="22" t="str">
        <f t="shared" si="18"/>
        <v>x</v>
      </c>
      <c r="G406" s="22">
        <f t="shared" si="19"/>
        <v>66.85068107194584</v>
      </c>
      <c r="H406" s="14">
        <f t="shared" si="20"/>
        <v>369533317.49</v>
      </c>
      <c r="J406" s="21"/>
      <c r="K406" s="21"/>
      <c r="L406" s="21"/>
    </row>
    <row r="407" spans="1:12" s="8" customFormat="1" ht="12.75">
      <c r="A407" s="12" t="s">
        <v>5</v>
      </c>
      <c r="B407" s="2" t="s">
        <v>6</v>
      </c>
      <c r="C407" s="33"/>
      <c r="D407" s="33">
        <v>539386900</v>
      </c>
      <c r="E407" s="33">
        <v>356970146.18</v>
      </c>
      <c r="F407" s="24" t="str">
        <f t="shared" si="18"/>
        <v>x</v>
      </c>
      <c r="G407" s="24">
        <f t="shared" si="19"/>
        <v>66.18072225706632</v>
      </c>
      <c r="H407" s="13">
        <f t="shared" si="20"/>
        <v>356970146.18</v>
      </c>
      <c r="J407" s="21"/>
      <c r="K407" s="21"/>
      <c r="L407" s="21"/>
    </row>
    <row r="408" spans="1:12" s="8" customFormat="1" ht="12.75">
      <c r="A408" s="12" t="s">
        <v>7</v>
      </c>
      <c r="B408" s="2" t="s">
        <v>8</v>
      </c>
      <c r="C408" s="33"/>
      <c r="D408" s="33">
        <v>13387300</v>
      </c>
      <c r="E408" s="33">
        <v>12563171.31</v>
      </c>
      <c r="F408" s="24" t="str">
        <f t="shared" si="18"/>
        <v>x</v>
      </c>
      <c r="G408" s="24">
        <f t="shared" si="19"/>
        <v>93.84395143158069</v>
      </c>
      <c r="H408" s="13">
        <f t="shared" si="20"/>
        <v>12563171.31</v>
      </c>
      <c r="J408" s="21"/>
      <c r="K408" s="21"/>
      <c r="L408" s="21"/>
    </row>
    <row r="409" spans="1:12" s="8" customFormat="1" ht="12.75">
      <c r="A409" s="11" t="s">
        <v>417</v>
      </c>
      <c r="B409" s="9" t="s">
        <v>418</v>
      </c>
      <c r="C409" s="32"/>
      <c r="D409" s="32">
        <v>662024000</v>
      </c>
      <c r="E409" s="32">
        <v>484345986.08</v>
      </c>
      <c r="F409" s="22" t="str">
        <f t="shared" si="18"/>
        <v>x</v>
      </c>
      <c r="G409" s="22">
        <f t="shared" si="19"/>
        <v>73.16139385883291</v>
      </c>
      <c r="H409" s="14">
        <f t="shared" si="20"/>
        <v>484345986.08</v>
      </c>
      <c r="J409" s="21"/>
      <c r="K409" s="21"/>
      <c r="L409" s="21"/>
    </row>
    <row r="410" spans="1:12" s="8" customFormat="1" ht="12.75">
      <c r="A410" s="12" t="s">
        <v>5</v>
      </c>
      <c r="B410" s="2" t="s">
        <v>6</v>
      </c>
      <c r="C410" s="33"/>
      <c r="D410" s="33">
        <v>652190600</v>
      </c>
      <c r="E410" s="33">
        <v>480293015.05</v>
      </c>
      <c r="F410" s="24" t="str">
        <f t="shared" si="18"/>
        <v>x</v>
      </c>
      <c r="G410" s="24">
        <f t="shared" si="19"/>
        <v>73.64304469429642</v>
      </c>
      <c r="H410" s="13">
        <f t="shared" si="20"/>
        <v>480293015.05</v>
      </c>
      <c r="J410" s="21"/>
      <c r="K410" s="21"/>
      <c r="L410" s="21"/>
    </row>
    <row r="411" spans="1:12" s="8" customFormat="1" ht="12.75">
      <c r="A411" s="12" t="s">
        <v>7</v>
      </c>
      <c r="B411" s="2" t="s">
        <v>8</v>
      </c>
      <c r="C411" s="33"/>
      <c r="D411" s="33">
        <v>9833400</v>
      </c>
      <c r="E411" s="33">
        <v>4052971.03</v>
      </c>
      <c r="F411" s="24" t="str">
        <f t="shared" si="18"/>
        <v>x</v>
      </c>
      <c r="G411" s="24">
        <f t="shared" si="19"/>
        <v>41.21637510932129</v>
      </c>
      <c r="H411" s="13">
        <f t="shared" si="20"/>
        <v>4052971.03</v>
      </c>
      <c r="J411" s="21"/>
      <c r="K411" s="21"/>
      <c r="L411" s="21"/>
    </row>
    <row r="412" spans="1:12" s="8" customFormat="1" ht="12.75">
      <c r="A412" s="11" t="s">
        <v>419</v>
      </c>
      <c r="B412" s="9" t="s">
        <v>420</v>
      </c>
      <c r="C412" s="32"/>
      <c r="D412" s="32">
        <v>45935100</v>
      </c>
      <c r="E412" s="32">
        <v>30149061.28</v>
      </c>
      <c r="F412" s="22" t="str">
        <f t="shared" si="18"/>
        <v>x</v>
      </c>
      <c r="G412" s="22">
        <f t="shared" si="19"/>
        <v>65.63403863276666</v>
      </c>
      <c r="H412" s="14">
        <f t="shared" si="20"/>
        <v>30149061.28</v>
      </c>
      <c r="J412" s="21"/>
      <c r="K412" s="21"/>
      <c r="L412" s="21"/>
    </row>
    <row r="413" spans="1:12" s="8" customFormat="1" ht="12.75">
      <c r="A413" s="12" t="s">
        <v>5</v>
      </c>
      <c r="B413" s="2" t="s">
        <v>6</v>
      </c>
      <c r="C413" s="33"/>
      <c r="D413" s="33">
        <v>45935100</v>
      </c>
      <c r="E413" s="33">
        <v>29736580.51</v>
      </c>
      <c r="F413" s="24" t="str">
        <f t="shared" si="18"/>
        <v>x</v>
      </c>
      <c r="G413" s="24">
        <f t="shared" si="19"/>
        <v>64.73607439626778</v>
      </c>
      <c r="H413" s="13">
        <f t="shared" si="20"/>
        <v>29736580.51</v>
      </c>
      <c r="J413" s="21"/>
      <c r="K413" s="21"/>
      <c r="L413" s="21"/>
    </row>
    <row r="414" spans="1:12" s="8" customFormat="1" ht="12.75">
      <c r="A414" s="12" t="s">
        <v>7</v>
      </c>
      <c r="B414" s="2" t="s">
        <v>8</v>
      </c>
      <c r="C414" s="33"/>
      <c r="D414" s="33"/>
      <c r="E414" s="33">
        <v>412480.77</v>
      </c>
      <c r="F414" s="24"/>
      <c r="G414" s="24"/>
      <c r="H414" s="13"/>
      <c r="J414" s="21"/>
      <c r="K414" s="21"/>
      <c r="L414" s="21"/>
    </row>
    <row r="415" spans="1:12" s="8" customFormat="1" ht="12.75">
      <c r="A415" s="11" t="s">
        <v>421</v>
      </c>
      <c r="B415" s="9" t="s">
        <v>422</v>
      </c>
      <c r="C415" s="32"/>
      <c r="D415" s="32">
        <v>144067100</v>
      </c>
      <c r="E415" s="32">
        <v>91011839.56</v>
      </c>
      <c r="F415" s="22" t="str">
        <f t="shared" si="18"/>
        <v>x</v>
      </c>
      <c r="G415" s="22">
        <f t="shared" si="19"/>
        <v>63.17322939102682</v>
      </c>
      <c r="H415" s="14">
        <f t="shared" si="20"/>
        <v>91011839.56</v>
      </c>
      <c r="J415" s="21"/>
      <c r="K415" s="21"/>
      <c r="L415" s="21"/>
    </row>
    <row r="416" spans="1:12" s="8" customFormat="1" ht="12.75">
      <c r="A416" s="12" t="s">
        <v>5</v>
      </c>
      <c r="B416" s="2" t="s">
        <v>6</v>
      </c>
      <c r="C416" s="33"/>
      <c r="D416" s="33">
        <v>144067100</v>
      </c>
      <c r="E416" s="33">
        <v>89987891.33</v>
      </c>
      <c r="F416" s="24" t="str">
        <f t="shared" si="18"/>
        <v>x</v>
      </c>
      <c r="G416" s="24">
        <f t="shared" si="19"/>
        <v>62.462485418253024</v>
      </c>
      <c r="H416" s="13">
        <f t="shared" si="20"/>
        <v>89987891.33</v>
      </c>
      <c r="J416" s="21"/>
      <c r="K416" s="21"/>
      <c r="L416" s="21"/>
    </row>
    <row r="417" spans="1:12" s="8" customFormat="1" ht="12.75">
      <c r="A417" s="12" t="s">
        <v>7</v>
      </c>
      <c r="B417" s="2" t="s">
        <v>8</v>
      </c>
      <c r="C417" s="33"/>
      <c r="D417" s="33"/>
      <c r="E417" s="33">
        <v>1023948.23</v>
      </c>
      <c r="F417" s="24"/>
      <c r="G417" s="24"/>
      <c r="H417" s="13"/>
      <c r="J417" s="21"/>
      <c r="K417" s="21"/>
      <c r="L417" s="21"/>
    </row>
    <row r="418" spans="1:12" s="8" customFormat="1" ht="12.75">
      <c r="A418" s="11" t="s">
        <v>423</v>
      </c>
      <c r="B418" s="9" t="s">
        <v>424</v>
      </c>
      <c r="C418" s="32"/>
      <c r="D418" s="32">
        <v>8562800</v>
      </c>
      <c r="E418" s="32">
        <v>4994966.69</v>
      </c>
      <c r="F418" s="22" t="str">
        <f t="shared" si="18"/>
        <v>x</v>
      </c>
      <c r="G418" s="22">
        <f t="shared" si="19"/>
        <v>58.33333360582987</v>
      </c>
      <c r="H418" s="14">
        <f t="shared" si="20"/>
        <v>4994966.69</v>
      </c>
      <c r="J418" s="21"/>
      <c r="K418" s="21"/>
      <c r="L418" s="21"/>
    </row>
    <row r="419" spans="1:12" s="8" customFormat="1" ht="12.75">
      <c r="A419" s="12" t="s">
        <v>5</v>
      </c>
      <c r="B419" s="2" t="s">
        <v>6</v>
      </c>
      <c r="C419" s="33"/>
      <c r="D419" s="33">
        <v>8562800</v>
      </c>
      <c r="E419" s="33">
        <v>4994966.69</v>
      </c>
      <c r="F419" s="24" t="str">
        <f t="shared" si="18"/>
        <v>x</v>
      </c>
      <c r="G419" s="24">
        <f t="shared" si="19"/>
        <v>58.33333360582987</v>
      </c>
      <c r="H419" s="13">
        <f t="shared" si="20"/>
        <v>4994966.69</v>
      </c>
      <c r="J419" s="21"/>
      <c r="K419" s="21"/>
      <c r="L419" s="21"/>
    </row>
    <row r="420" spans="1:12" s="8" customFormat="1" ht="12.75">
      <c r="A420" s="11" t="s">
        <v>425</v>
      </c>
      <c r="B420" s="9" t="s">
        <v>426</v>
      </c>
      <c r="C420" s="32"/>
      <c r="D420" s="32">
        <v>354272800</v>
      </c>
      <c r="E420" s="32">
        <v>260614070.24</v>
      </c>
      <c r="F420" s="22" t="str">
        <f t="shared" si="18"/>
        <v>x</v>
      </c>
      <c r="G420" s="22">
        <f t="shared" si="19"/>
        <v>73.56310454542376</v>
      </c>
      <c r="H420" s="14">
        <f t="shared" si="20"/>
        <v>260614070.24</v>
      </c>
      <c r="J420" s="21"/>
      <c r="K420" s="21"/>
      <c r="L420" s="21"/>
    </row>
    <row r="421" spans="1:12" s="8" customFormat="1" ht="12.75">
      <c r="A421" s="12" t="s">
        <v>5</v>
      </c>
      <c r="B421" s="2" t="s">
        <v>6</v>
      </c>
      <c r="C421" s="33"/>
      <c r="D421" s="33">
        <v>354272800</v>
      </c>
      <c r="E421" s="33">
        <v>257611882.07</v>
      </c>
      <c r="F421" s="24" t="str">
        <f t="shared" si="18"/>
        <v>x</v>
      </c>
      <c r="G421" s="24">
        <f t="shared" si="19"/>
        <v>72.71568183332167</v>
      </c>
      <c r="H421" s="13">
        <f t="shared" si="20"/>
        <v>257611882.07</v>
      </c>
      <c r="J421" s="21"/>
      <c r="K421" s="21"/>
      <c r="L421" s="21"/>
    </row>
    <row r="422" spans="1:12" s="8" customFormat="1" ht="12.75">
      <c r="A422" s="12" t="s">
        <v>7</v>
      </c>
      <c r="B422" s="2" t="s">
        <v>8</v>
      </c>
      <c r="C422" s="33"/>
      <c r="D422" s="33"/>
      <c r="E422" s="33">
        <v>3002188.17</v>
      </c>
      <c r="F422" s="24"/>
      <c r="G422" s="24"/>
      <c r="H422" s="13"/>
      <c r="J422" s="21"/>
      <c r="K422" s="21"/>
      <c r="L422" s="21"/>
    </row>
    <row r="423" spans="1:12" s="8" customFormat="1" ht="12.75">
      <c r="A423" s="11" t="s">
        <v>427</v>
      </c>
      <c r="B423" s="9" t="s">
        <v>428</v>
      </c>
      <c r="C423" s="32"/>
      <c r="D423" s="32">
        <v>1040324500</v>
      </c>
      <c r="E423" s="32">
        <v>845039703.57</v>
      </c>
      <c r="F423" s="22" t="str">
        <f t="shared" si="18"/>
        <v>x</v>
      </c>
      <c r="G423" s="22">
        <f t="shared" si="19"/>
        <v>81.22847280536025</v>
      </c>
      <c r="H423" s="14">
        <f t="shared" si="20"/>
        <v>845039703.57</v>
      </c>
      <c r="J423" s="21"/>
      <c r="K423" s="21"/>
      <c r="L423" s="21"/>
    </row>
    <row r="424" spans="1:12" s="8" customFormat="1" ht="12.75">
      <c r="A424" s="12" t="s">
        <v>5</v>
      </c>
      <c r="B424" s="2" t="s">
        <v>6</v>
      </c>
      <c r="C424" s="33"/>
      <c r="D424" s="33">
        <v>1040324500</v>
      </c>
      <c r="E424" s="33">
        <v>831563276.98</v>
      </c>
      <c r="F424" s="24" t="str">
        <f aca="true" t="shared" si="23" ref="F424:F488">IF(C424=0,"x",E424/C424*100)</f>
        <v>x</v>
      </c>
      <c r="G424" s="24">
        <f aca="true" t="shared" si="24" ref="G424:G489">IF(D424=0,"x",E424/D424*100)</f>
        <v>79.93306674792336</v>
      </c>
      <c r="H424" s="13">
        <f aca="true" t="shared" si="25" ref="H424:H488">+E424-C424</f>
        <v>831563276.98</v>
      </c>
      <c r="J424" s="21"/>
      <c r="K424" s="21"/>
      <c r="L424" s="21"/>
    </row>
    <row r="425" spans="1:12" s="8" customFormat="1" ht="12.75">
      <c r="A425" s="12" t="s">
        <v>7</v>
      </c>
      <c r="B425" s="2" t="s">
        <v>8</v>
      </c>
      <c r="C425" s="33"/>
      <c r="D425" s="33"/>
      <c r="E425" s="33">
        <v>13476426.59</v>
      </c>
      <c r="F425" s="24"/>
      <c r="G425" s="24"/>
      <c r="H425" s="13"/>
      <c r="J425" s="21"/>
      <c r="K425" s="21"/>
      <c r="L425" s="21"/>
    </row>
    <row r="426" spans="1:12" s="8" customFormat="1" ht="12.75">
      <c r="A426" s="11" t="s">
        <v>429</v>
      </c>
      <c r="B426" s="9" t="s">
        <v>430</v>
      </c>
      <c r="C426" s="32"/>
      <c r="D426" s="32">
        <v>6590200</v>
      </c>
      <c r="E426" s="32">
        <v>2870235.61</v>
      </c>
      <c r="F426" s="22" t="str">
        <f t="shared" si="23"/>
        <v>x</v>
      </c>
      <c r="G426" s="22">
        <f t="shared" si="24"/>
        <v>43.55308807016478</v>
      </c>
      <c r="H426" s="14">
        <f t="shared" si="25"/>
        <v>2870235.61</v>
      </c>
      <c r="J426" s="21"/>
      <c r="K426" s="21"/>
      <c r="L426" s="21"/>
    </row>
    <row r="427" spans="1:12" s="8" customFormat="1" ht="12.75">
      <c r="A427" s="12" t="s">
        <v>5</v>
      </c>
      <c r="B427" s="2" t="s">
        <v>6</v>
      </c>
      <c r="C427" s="33"/>
      <c r="D427" s="33">
        <v>5215200</v>
      </c>
      <c r="E427" s="33">
        <v>2396273.91</v>
      </c>
      <c r="F427" s="24" t="str">
        <f t="shared" si="23"/>
        <v>x</v>
      </c>
      <c r="G427" s="24">
        <f t="shared" si="24"/>
        <v>45.94788138518177</v>
      </c>
      <c r="H427" s="13">
        <f t="shared" si="25"/>
        <v>2396273.91</v>
      </c>
      <c r="J427" s="21"/>
      <c r="K427" s="21"/>
      <c r="L427" s="21"/>
    </row>
    <row r="428" spans="1:12" s="8" customFormat="1" ht="12.75">
      <c r="A428" s="12" t="s">
        <v>7</v>
      </c>
      <c r="B428" s="2" t="s">
        <v>8</v>
      </c>
      <c r="C428" s="33"/>
      <c r="D428" s="33">
        <v>1375000</v>
      </c>
      <c r="E428" s="33">
        <v>473961.7</v>
      </c>
      <c r="F428" s="24" t="str">
        <f t="shared" si="23"/>
        <v>x</v>
      </c>
      <c r="G428" s="24">
        <f t="shared" si="24"/>
        <v>34.46994181818182</v>
      </c>
      <c r="H428" s="13">
        <f t="shared" si="25"/>
        <v>473961.7</v>
      </c>
      <c r="J428" s="21"/>
      <c r="K428" s="21"/>
      <c r="L428" s="21"/>
    </row>
    <row r="429" spans="1:12" s="8" customFormat="1" ht="12.75" customHeight="1">
      <c r="A429" s="11" t="s">
        <v>431</v>
      </c>
      <c r="B429" s="9" t="s">
        <v>440</v>
      </c>
      <c r="C429" s="32"/>
      <c r="D429" s="32">
        <v>6588500</v>
      </c>
      <c r="E429" s="32">
        <v>2292144.19</v>
      </c>
      <c r="F429" s="22" t="str">
        <f t="shared" si="23"/>
        <v>x</v>
      </c>
      <c r="G429" s="22">
        <f t="shared" si="24"/>
        <v>34.79007649692647</v>
      </c>
      <c r="H429" s="14">
        <f t="shared" si="25"/>
        <v>2292144.19</v>
      </c>
      <c r="J429" s="21"/>
      <c r="K429" s="21"/>
      <c r="L429" s="21"/>
    </row>
    <row r="430" spans="1:12" s="8" customFormat="1" ht="12.75">
      <c r="A430" s="12" t="s">
        <v>5</v>
      </c>
      <c r="B430" s="2" t="s">
        <v>6</v>
      </c>
      <c r="C430" s="33"/>
      <c r="D430" s="33">
        <v>6410000</v>
      </c>
      <c r="E430" s="33">
        <v>2211994.19</v>
      </c>
      <c r="F430" s="24" t="str">
        <f t="shared" si="23"/>
        <v>x</v>
      </c>
      <c r="G430" s="24">
        <f t="shared" si="24"/>
        <v>34.50848970358814</v>
      </c>
      <c r="H430" s="13">
        <f t="shared" si="25"/>
        <v>2211994.19</v>
      </c>
      <c r="J430" s="21"/>
      <c r="K430" s="21"/>
      <c r="L430" s="21"/>
    </row>
    <row r="431" spans="1:12" s="8" customFormat="1" ht="12.75">
      <c r="A431" s="12" t="s">
        <v>7</v>
      </c>
      <c r="B431" s="2" t="s">
        <v>8</v>
      </c>
      <c r="C431" s="33"/>
      <c r="D431" s="33">
        <v>178500</v>
      </c>
      <c r="E431" s="33">
        <v>80150</v>
      </c>
      <c r="F431" s="24" t="str">
        <f t="shared" si="23"/>
        <v>x</v>
      </c>
      <c r="G431" s="24">
        <f t="shared" si="24"/>
        <v>44.90196078431373</v>
      </c>
      <c r="H431" s="13">
        <f t="shared" si="25"/>
        <v>80150</v>
      </c>
      <c r="J431" s="21"/>
      <c r="K431" s="21"/>
      <c r="L431" s="21"/>
    </row>
    <row r="432" spans="1:12" s="8" customFormat="1" ht="12.75">
      <c r="A432" s="11" t="s">
        <v>432</v>
      </c>
      <c r="B432" s="9" t="s">
        <v>433</v>
      </c>
      <c r="C432" s="32"/>
      <c r="D432" s="32">
        <v>4656200</v>
      </c>
      <c r="E432" s="32">
        <v>2449650</v>
      </c>
      <c r="F432" s="22" t="str">
        <f t="shared" si="23"/>
        <v>x</v>
      </c>
      <c r="G432" s="22">
        <f t="shared" si="24"/>
        <v>52.61049783084919</v>
      </c>
      <c r="H432" s="14">
        <f t="shared" si="25"/>
        <v>2449650</v>
      </c>
      <c r="J432" s="21"/>
      <c r="K432" s="21"/>
      <c r="L432" s="21"/>
    </row>
    <row r="433" spans="1:12" s="8" customFormat="1" ht="12.75">
      <c r="A433" s="12" t="s">
        <v>5</v>
      </c>
      <c r="B433" s="2" t="s">
        <v>6</v>
      </c>
      <c r="C433" s="33"/>
      <c r="D433" s="33">
        <v>4344200</v>
      </c>
      <c r="E433" s="33">
        <v>2205250</v>
      </c>
      <c r="F433" s="24" t="str">
        <f t="shared" si="23"/>
        <v>x</v>
      </c>
      <c r="G433" s="24">
        <f t="shared" si="24"/>
        <v>50.763086414069335</v>
      </c>
      <c r="H433" s="13">
        <f t="shared" si="25"/>
        <v>2205250</v>
      </c>
      <c r="J433" s="21"/>
      <c r="K433" s="21"/>
      <c r="L433" s="21"/>
    </row>
    <row r="434" spans="1:12" s="8" customFormat="1" ht="12.75">
      <c r="A434" s="12" t="s">
        <v>7</v>
      </c>
      <c r="B434" s="2" t="s">
        <v>8</v>
      </c>
      <c r="C434" s="33"/>
      <c r="D434" s="33">
        <v>312000</v>
      </c>
      <c r="E434" s="33">
        <v>244400</v>
      </c>
      <c r="F434" s="24" t="str">
        <f t="shared" si="23"/>
        <v>x</v>
      </c>
      <c r="G434" s="24">
        <f t="shared" si="24"/>
        <v>78.33333333333333</v>
      </c>
      <c r="H434" s="13">
        <f t="shared" si="25"/>
        <v>244400</v>
      </c>
      <c r="J434" s="21"/>
      <c r="K434" s="21"/>
      <c r="L434" s="21"/>
    </row>
    <row r="435" spans="1:12" s="8" customFormat="1" ht="12.75">
      <c r="A435" s="11" t="s">
        <v>434</v>
      </c>
      <c r="B435" s="9" t="s">
        <v>435</v>
      </c>
      <c r="C435" s="32"/>
      <c r="D435" s="32">
        <v>124247500</v>
      </c>
      <c r="E435" s="32">
        <v>70701347.52</v>
      </c>
      <c r="F435" s="22" t="str">
        <f t="shared" si="23"/>
        <v>x</v>
      </c>
      <c r="G435" s="22">
        <f t="shared" si="24"/>
        <v>56.90363791625585</v>
      </c>
      <c r="H435" s="14">
        <f t="shared" si="25"/>
        <v>70701347.52</v>
      </c>
      <c r="J435" s="21"/>
      <c r="K435" s="21"/>
      <c r="L435" s="21"/>
    </row>
    <row r="436" spans="1:12" s="8" customFormat="1" ht="12.75">
      <c r="A436" s="12" t="s">
        <v>5</v>
      </c>
      <c r="B436" s="2" t="s">
        <v>6</v>
      </c>
      <c r="C436" s="33"/>
      <c r="D436" s="33">
        <v>124247500</v>
      </c>
      <c r="E436" s="33">
        <v>70305694.41</v>
      </c>
      <c r="F436" s="24" t="str">
        <f t="shared" si="23"/>
        <v>x</v>
      </c>
      <c r="G436" s="24">
        <f t="shared" si="24"/>
        <v>56.58519842250347</v>
      </c>
      <c r="H436" s="13">
        <f t="shared" si="25"/>
        <v>70305694.41</v>
      </c>
      <c r="J436" s="21"/>
      <c r="K436" s="21"/>
      <c r="L436" s="21"/>
    </row>
    <row r="437" spans="1:12" s="8" customFormat="1" ht="12.75">
      <c r="A437" s="12" t="s">
        <v>7</v>
      </c>
      <c r="B437" s="2" t="s">
        <v>8</v>
      </c>
      <c r="C437" s="33"/>
      <c r="D437" s="33"/>
      <c r="E437" s="33">
        <v>395653.11</v>
      </c>
      <c r="F437" s="24" t="str">
        <f>IF(C437=0,"x",E437/C437*100)</f>
        <v>x</v>
      </c>
      <c r="G437" s="24" t="str">
        <f>IF(D437=0,"x",E437/D437*100)</f>
        <v>x</v>
      </c>
      <c r="H437" s="13">
        <f>+E437-C437</f>
        <v>395653.11</v>
      </c>
      <c r="J437" s="21"/>
      <c r="K437" s="21"/>
      <c r="L437" s="21"/>
    </row>
    <row r="438" spans="1:15" s="8" customFormat="1" ht="12.75">
      <c r="A438" s="10" t="s">
        <v>262</v>
      </c>
      <c r="B438" s="7" t="s">
        <v>263</v>
      </c>
      <c r="C438" s="32">
        <v>3527490870.8</v>
      </c>
      <c r="D438" s="32">
        <v>4574084341</v>
      </c>
      <c r="E438" s="32">
        <v>2587025453.26</v>
      </c>
      <c r="F438" s="22">
        <f t="shared" si="23"/>
        <v>73.33896948323748</v>
      </c>
      <c r="G438" s="22">
        <f t="shared" si="24"/>
        <v>56.55832425456363</v>
      </c>
      <c r="H438" s="14">
        <f t="shared" si="25"/>
        <v>-940465417.54</v>
      </c>
      <c r="J438" s="21"/>
      <c r="K438" s="21"/>
      <c r="L438" s="21"/>
      <c r="M438" s="21"/>
      <c r="N438" s="21"/>
      <c r="O438" s="21"/>
    </row>
    <row r="439" spans="1:12" s="8" customFormat="1" ht="12.75">
      <c r="A439" s="11" t="s">
        <v>264</v>
      </c>
      <c r="B439" s="9" t="s">
        <v>265</v>
      </c>
      <c r="C439" s="32">
        <v>1875920734.26</v>
      </c>
      <c r="D439" s="32">
        <v>1667630641</v>
      </c>
      <c r="E439" s="32">
        <v>961817315.23</v>
      </c>
      <c r="F439" s="22">
        <f t="shared" si="23"/>
        <v>51.27174606390877</v>
      </c>
      <c r="G439" s="22">
        <f t="shared" si="24"/>
        <v>57.6756801885844</v>
      </c>
      <c r="H439" s="14">
        <f t="shared" si="25"/>
        <v>-914103419.03</v>
      </c>
      <c r="J439" s="21"/>
      <c r="K439" s="21"/>
      <c r="L439" s="21"/>
    </row>
    <row r="440" spans="1:12" s="8" customFormat="1" ht="12.75">
      <c r="A440" s="12" t="s">
        <v>5</v>
      </c>
      <c r="B440" s="2" t="s">
        <v>6</v>
      </c>
      <c r="C440" s="33">
        <v>1875575505.13</v>
      </c>
      <c r="D440" s="33">
        <v>1657792241</v>
      </c>
      <c r="E440" s="33">
        <v>958823420.15</v>
      </c>
      <c r="F440" s="24">
        <f t="shared" si="23"/>
        <v>51.121558024588396</v>
      </c>
      <c r="G440" s="24">
        <f t="shared" si="24"/>
        <v>57.83736926960319</v>
      </c>
      <c r="H440" s="13">
        <f t="shared" si="25"/>
        <v>-916752084.9800001</v>
      </c>
      <c r="J440" s="21"/>
      <c r="K440" s="21"/>
      <c r="L440" s="21"/>
    </row>
    <row r="441" spans="1:12" s="8" customFormat="1" ht="12.75">
      <c r="A441" s="12" t="s">
        <v>7</v>
      </c>
      <c r="B441" s="2" t="s">
        <v>8</v>
      </c>
      <c r="C441" s="33">
        <v>345229.13</v>
      </c>
      <c r="D441" s="33">
        <v>9838400</v>
      </c>
      <c r="E441" s="33">
        <v>2993895.08</v>
      </c>
      <c r="F441" s="24">
        <f t="shared" si="23"/>
        <v>867.2197157870196</v>
      </c>
      <c r="G441" s="24">
        <f t="shared" si="24"/>
        <v>30.430711091234347</v>
      </c>
      <c r="H441" s="13">
        <f t="shared" si="25"/>
        <v>2648665.95</v>
      </c>
      <c r="J441" s="21"/>
      <c r="K441" s="21"/>
      <c r="L441" s="21"/>
    </row>
    <row r="442" spans="1:12" s="8" customFormat="1" ht="12.75">
      <c r="A442" s="11" t="s">
        <v>266</v>
      </c>
      <c r="B442" s="9" t="s">
        <v>267</v>
      </c>
      <c r="C442" s="32">
        <v>1651570136.54</v>
      </c>
      <c r="D442" s="32">
        <v>2906453700</v>
      </c>
      <c r="E442" s="32">
        <v>1625208138.03</v>
      </c>
      <c r="F442" s="22">
        <f t="shared" si="23"/>
        <v>98.40382204020547</v>
      </c>
      <c r="G442" s="22">
        <f t="shared" si="24"/>
        <v>55.917220977234216</v>
      </c>
      <c r="H442" s="14">
        <f t="shared" si="25"/>
        <v>-26361998.50999999</v>
      </c>
      <c r="J442" s="21"/>
      <c r="K442" s="21"/>
      <c r="L442" s="21"/>
    </row>
    <row r="443" spans="1:12" s="8" customFormat="1" ht="12.75">
      <c r="A443" s="12" t="s">
        <v>5</v>
      </c>
      <c r="B443" s="2" t="s">
        <v>6</v>
      </c>
      <c r="C443" s="33">
        <v>1646145031.34</v>
      </c>
      <c r="D443" s="33">
        <v>2885103700</v>
      </c>
      <c r="E443" s="33">
        <v>1616720534.76</v>
      </c>
      <c r="F443" s="24">
        <f t="shared" si="23"/>
        <v>98.21252101000799</v>
      </c>
      <c r="G443" s="24">
        <f t="shared" si="24"/>
        <v>56.036825808375625</v>
      </c>
      <c r="H443" s="13">
        <f t="shared" si="25"/>
        <v>-29424496.579999924</v>
      </c>
      <c r="J443" s="21"/>
      <c r="K443" s="21"/>
      <c r="L443" s="21"/>
    </row>
    <row r="444" spans="1:12" s="8" customFormat="1" ht="12.75">
      <c r="A444" s="12" t="s">
        <v>7</v>
      </c>
      <c r="B444" s="2" t="s">
        <v>8</v>
      </c>
      <c r="C444" s="33">
        <v>5425105.2</v>
      </c>
      <c r="D444" s="33">
        <v>21350000</v>
      </c>
      <c r="E444" s="33">
        <v>8487603.27</v>
      </c>
      <c r="F444" s="24">
        <f t="shared" si="23"/>
        <v>156.45048265607826</v>
      </c>
      <c r="G444" s="24">
        <f t="shared" si="24"/>
        <v>39.75458206088992</v>
      </c>
      <c r="H444" s="13">
        <f t="shared" si="25"/>
        <v>3062498.0699999994</v>
      </c>
      <c r="J444" s="21"/>
      <c r="K444" s="21"/>
      <c r="L444" s="21"/>
    </row>
    <row r="445" spans="1:15" s="8" customFormat="1" ht="12.75">
      <c r="A445" s="10" t="s">
        <v>268</v>
      </c>
      <c r="B445" s="7" t="s">
        <v>269</v>
      </c>
      <c r="C445" s="32">
        <v>31844703.53</v>
      </c>
      <c r="D445" s="32">
        <v>51000000</v>
      </c>
      <c r="E445" s="32">
        <v>36971582.66</v>
      </c>
      <c r="F445" s="22">
        <f t="shared" si="23"/>
        <v>116.09962901733442</v>
      </c>
      <c r="G445" s="22">
        <f t="shared" si="24"/>
        <v>72.49329933333333</v>
      </c>
      <c r="H445" s="14">
        <f t="shared" si="25"/>
        <v>5126879.129999995</v>
      </c>
      <c r="J445" s="21"/>
      <c r="K445" s="21"/>
      <c r="L445" s="21"/>
      <c r="M445" s="21"/>
      <c r="N445" s="21"/>
      <c r="O445" s="21"/>
    </row>
    <row r="446" spans="1:12" s="8" customFormat="1" ht="12.75">
      <c r="A446" s="11" t="s">
        <v>270</v>
      </c>
      <c r="B446" s="9" t="s">
        <v>271</v>
      </c>
      <c r="C446" s="32">
        <v>31844703.53</v>
      </c>
      <c r="D446" s="32">
        <v>51000000</v>
      </c>
      <c r="E446" s="32">
        <v>36971582.66</v>
      </c>
      <c r="F446" s="22">
        <f t="shared" si="23"/>
        <v>116.09962901733442</v>
      </c>
      <c r="G446" s="22">
        <f t="shared" si="24"/>
        <v>72.49329933333333</v>
      </c>
      <c r="H446" s="14">
        <f t="shared" si="25"/>
        <v>5126879.129999995</v>
      </c>
      <c r="J446" s="21"/>
      <c r="K446" s="21"/>
      <c r="L446" s="21"/>
    </row>
    <row r="447" spans="1:12" s="8" customFormat="1" ht="12.75">
      <c r="A447" s="12" t="s">
        <v>5</v>
      </c>
      <c r="B447" s="2" t="s">
        <v>6</v>
      </c>
      <c r="C447" s="33">
        <v>31803799.78</v>
      </c>
      <c r="D447" s="33">
        <v>50993000</v>
      </c>
      <c r="E447" s="33">
        <v>36714939.06</v>
      </c>
      <c r="F447" s="24">
        <f t="shared" si="23"/>
        <v>115.44198905153591</v>
      </c>
      <c r="G447" s="24">
        <f t="shared" si="24"/>
        <v>71.99995893554018</v>
      </c>
      <c r="H447" s="13">
        <f t="shared" si="25"/>
        <v>4911139.280000001</v>
      </c>
      <c r="J447" s="21"/>
      <c r="K447" s="21"/>
      <c r="L447" s="21"/>
    </row>
    <row r="448" spans="1:12" s="8" customFormat="1" ht="12.75">
      <c r="A448" s="12" t="s">
        <v>7</v>
      </c>
      <c r="B448" s="2" t="s">
        <v>8</v>
      </c>
      <c r="C448" s="33">
        <v>40903.75</v>
      </c>
      <c r="D448" s="33">
        <v>7000</v>
      </c>
      <c r="E448" s="33">
        <v>256643.6</v>
      </c>
      <c r="F448" s="24">
        <f t="shared" si="23"/>
        <v>627.4329370778963</v>
      </c>
      <c r="G448" s="24">
        <f t="shared" si="24"/>
        <v>3666.337142857143</v>
      </c>
      <c r="H448" s="13">
        <f t="shared" si="25"/>
        <v>215739.85</v>
      </c>
      <c r="J448" s="21"/>
      <c r="K448" s="21"/>
      <c r="L448" s="21"/>
    </row>
    <row r="449" spans="1:15" s="8" customFormat="1" ht="12.75">
      <c r="A449" s="10" t="s">
        <v>272</v>
      </c>
      <c r="B449" s="7" t="s">
        <v>273</v>
      </c>
      <c r="C449" s="32">
        <v>1369639356.72</v>
      </c>
      <c r="D449" s="32">
        <v>2399477000</v>
      </c>
      <c r="E449" s="32">
        <v>1329347480.44</v>
      </c>
      <c r="F449" s="22">
        <f t="shared" si="23"/>
        <v>97.05821272714516</v>
      </c>
      <c r="G449" s="22">
        <f t="shared" si="24"/>
        <v>55.401551273048256</v>
      </c>
      <c r="H449" s="14">
        <f t="shared" si="25"/>
        <v>-40291876.27999997</v>
      </c>
      <c r="J449" s="21"/>
      <c r="K449" s="21"/>
      <c r="L449" s="21"/>
      <c r="M449" s="21"/>
      <c r="N449" s="21"/>
      <c r="O449" s="21"/>
    </row>
    <row r="450" spans="1:12" s="8" customFormat="1" ht="12.75">
      <c r="A450" s="11" t="s">
        <v>274</v>
      </c>
      <c r="B450" s="9" t="s">
        <v>275</v>
      </c>
      <c r="C450" s="32">
        <v>152712885.59</v>
      </c>
      <c r="D450" s="32">
        <v>442926700</v>
      </c>
      <c r="E450" s="32">
        <v>152478632.81</v>
      </c>
      <c r="F450" s="22">
        <f t="shared" si="23"/>
        <v>99.84660575360424</v>
      </c>
      <c r="G450" s="22">
        <f t="shared" si="24"/>
        <v>34.42525203605924</v>
      </c>
      <c r="H450" s="14">
        <f t="shared" si="25"/>
        <v>-234252.7800000012</v>
      </c>
      <c r="J450" s="21"/>
      <c r="K450" s="21"/>
      <c r="L450" s="21"/>
    </row>
    <row r="451" spans="1:12" s="8" customFormat="1" ht="12.75">
      <c r="A451" s="12" t="s">
        <v>5</v>
      </c>
      <c r="B451" s="2" t="s">
        <v>6</v>
      </c>
      <c r="C451" s="33">
        <v>132744737.21</v>
      </c>
      <c r="D451" s="33">
        <v>286657700</v>
      </c>
      <c r="E451" s="33">
        <v>130507980.72</v>
      </c>
      <c r="F451" s="24">
        <f t="shared" si="23"/>
        <v>98.31499422349114</v>
      </c>
      <c r="G451" s="24">
        <f t="shared" si="24"/>
        <v>45.527463842764384</v>
      </c>
      <c r="H451" s="13">
        <f t="shared" si="25"/>
        <v>-2236756.4899999946</v>
      </c>
      <c r="J451" s="21"/>
      <c r="K451" s="21"/>
      <c r="L451" s="21"/>
    </row>
    <row r="452" spans="1:12" s="8" customFormat="1" ht="12.75">
      <c r="A452" s="12" t="s">
        <v>7</v>
      </c>
      <c r="B452" s="2" t="s">
        <v>8</v>
      </c>
      <c r="C452" s="33">
        <v>19968148.38</v>
      </c>
      <c r="D452" s="33">
        <v>156269000</v>
      </c>
      <c r="E452" s="33">
        <v>21970652.09</v>
      </c>
      <c r="F452" s="24">
        <f t="shared" si="23"/>
        <v>110.0284897322062</v>
      </c>
      <c r="G452" s="24">
        <f t="shared" si="24"/>
        <v>14.059507701463502</v>
      </c>
      <c r="H452" s="13">
        <f t="shared" si="25"/>
        <v>2002503.710000001</v>
      </c>
      <c r="J452" s="21"/>
      <c r="K452" s="21"/>
      <c r="L452" s="21"/>
    </row>
    <row r="453" spans="1:12" s="8" customFormat="1" ht="12.75">
      <c r="A453" s="11" t="s">
        <v>276</v>
      </c>
      <c r="B453" s="9" t="s">
        <v>277</v>
      </c>
      <c r="C453" s="32">
        <v>3033730.26</v>
      </c>
      <c r="D453" s="32">
        <v>5067000</v>
      </c>
      <c r="E453" s="32">
        <v>2796667.29</v>
      </c>
      <c r="F453" s="22">
        <f t="shared" si="23"/>
        <v>92.18575978472128</v>
      </c>
      <c r="G453" s="22">
        <f t="shared" si="24"/>
        <v>55.19374955595027</v>
      </c>
      <c r="H453" s="14">
        <f t="shared" si="25"/>
        <v>-237062.96999999974</v>
      </c>
      <c r="J453" s="21"/>
      <c r="K453" s="21"/>
      <c r="L453" s="21"/>
    </row>
    <row r="454" spans="1:12" s="8" customFormat="1" ht="12.75">
      <c r="A454" s="12" t="s">
        <v>5</v>
      </c>
      <c r="B454" s="2" t="s">
        <v>6</v>
      </c>
      <c r="C454" s="33">
        <v>3027844.97</v>
      </c>
      <c r="D454" s="33">
        <v>4992000</v>
      </c>
      <c r="E454" s="33">
        <v>2764840.89</v>
      </c>
      <c r="F454" s="24">
        <f t="shared" si="23"/>
        <v>91.31381947867693</v>
      </c>
      <c r="G454" s="24">
        <f t="shared" si="24"/>
        <v>55.38543449519231</v>
      </c>
      <c r="H454" s="13">
        <f t="shared" si="25"/>
        <v>-263004.0800000001</v>
      </c>
      <c r="J454" s="21"/>
      <c r="K454" s="21"/>
      <c r="L454" s="21"/>
    </row>
    <row r="455" spans="1:12" s="8" customFormat="1" ht="12.75">
      <c r="A455" s="12" t="s">
        <v>7</v>
      </c>
      <c r="B455" s="2" t="s">
        <v>8</v>
      </c>
      <c r="C455" s="33">
        <v>5885.29</v>
      </c>
      <c r="D455" s="33">
        <v>75000</v>
      </c>
      <c r="E455" s="33">
        <v>31826.4</v>
      </c>
      <c r="F455" s="24">
        <f t="shared" si="23"/>
        <v>540.7787891505772</v>
      </c>
      <c r="G455" s="24">
        <f t="shared" si="24"/>
        <v>42.4352</v>
      </c>
      <c r="H455" s="13">
        <f t="shared" si="25"/>
        <v>25941.11</v>
      </c>
      <c r="J455" s="21"/>
      <c r="K455" s="21"/>
      <c r="L455" s="21"/>
    </row>
    <row r="456" spans="1:12" s="8" customFormat="1" ht="12.75">
      <c r="A456" s="11" t="s">
        <v>278</v>
      </c>
      <c r="B456" s="9" t="s">
        <v>279</v>
      </c>
      <c r="C456" s="32">
        <v>306781541.79</v>
      </c>
      <c r="D456" s="32">
        <v>467888500</v>
      </c>
      <c r="E456" s="32">
        <v>282269756.69</v>
      </c>
      <c r="F456" s="22">
        <f t="shared" si="23"/>
        <v>92.01001958690885</v>
      </c>
      <c r="G456" s="22">
        <f t="shared" si="24"/>
        <v>60.32842369282425</v>
      </c>
      <c r="H456" s="14">
        <f t="shared" si="25"/>
        <v>-24511785.100000024</v>
      </c>
      <c r="J456" s="21"/>
      <c r="K456" s="21"/>
      <c r="L456" s="21"/>
    </row>
    <row r="457" spans="1:12" s="8" customFormat="1" ht="12.75">
      <c r="A457" s="12" t="s">
        <v>5</v>
      </c>
      <c r="B457" s="2" t="s">
        <v>6</v>
      </c>
      <c r="C457" s="33">
        <v>306781541.79</v>
      </c>
      <c r="D457" s="33">
        <v>467888500</v>
      </c>
      <c r="E457" s="33">
        <v>281399290.99</v>
      </c>
      <c r="F457" s="24">
        <f t="shared" si="23"/>
        <v>91.72627836345681</v>
      </c>
      <c r="G457" s="24">
        <f t="shared" si="24"/>
        <v>60.14238242444514</v>
      </c>
      <c r="H457" s="13">
        <f t="shared" si="25"/>
        <v>-25382250.800000012</v>
      </c>
      <c r="J457" s="21"/>
      <c r="K457" s="21"/>
      <c r="L457" s="21"/>
    </row>
    <row r="458" spans="1:12" s="8" customFormat="1" ht="12.75">
      <c r="A458" s="12" t="s">
        <v>7</v>
      </c>
      <c r="B458" s="2" t="s">
        <v>8</v>
      </c>
      <c r="C458" s="33"/>
      <c r="D458" s="33"/>
      <c r="E458" s="33">
        <v>870465.7</v>
      </c>
      <c r="F458" s="24" t="str">
        <f>IF(C458=0,"x",E458/C458*100)</f>
        <v>x</v>
      </c>
      <c r="G458" s="24" t="str">
        <f>IF(D458=0,"x",E458/D458*100)</f>
        <v>x</v>
      </c>
      <c r="H458" s="13">
        <f>+E458-C458</f>
        <v>870465.7</v>
      </c>
      <c r="J458" s="21"/>
      <c r="K458" s="21"/>
      <c r="L458" s="21"/>
    </row>
    <row r="459" spans="1:12" s="8" customFormat="1" ht="12.75">
      <c r="A459" s="11" t="s">
        <v>280</v>
      </c>
      <c r="B459" s="9" t="s">
        <v>281</v>
      </c>
      <c r="C459" s="32">
        <v>17095419.99</v>
      </c>
      <c r="D459" s="32">
        <v>29530300</v>
      </c>
      <c r="E459" s="32">
        <v>16925277.11</v>
      </c>
      <c r="F459" s="22">
        <f t="shared" si="23"/>
        <v>99.00474583192735</v>
      </c>
      <c r="G459" s="22">
        <f t="shared" si="24"/>
        <v>57.31495145663945</v>
      </c>
      <c r="H459" s="14">
        <f t="shared" si="25"/>
        <v>-170142.87999999896</v>
      </c>
      <c r="J459" s="21"/>
      <c r="K459" s="21"/>
      <c r="L459" s="21"/>
    </row>
    <row r="460" spans="1:12" s="8" customFormat="1" ht="12.75">
      <c r="A460" s="12" t="s">
        <v>5</v>
      </c>
      <c r="B460" s="2" t="s">
        <v>6</v>
      </c>
      <c r="C460" s="33">
        <v>17095419.99</v>
      </c>
      <c r="D460" s="33">
        <v>29530300</v>
      </c>
      <c r="E460" s="33">
        <v>16925277.11</v>
      </c>
      <c r="F460" s="24">
        <f t="shared" si="23"/>
        <v>99.00474583192735</v>
      </c>
      <c r="G460" s="24">
        <f t="shared" si="24"/>
        <v>57.31495145663945</v>
      </c>
      <c r="H460" s="13">
        <f t="shared" si="25"/>
        <v>-170142.87999999896</v>
      </c>
      <c r="J460" s="21"/>
      <c r="K460" s="21"/>
      <c r="L460" s="21"/>
    </row>
    <row r="461" spans="1:12" s="8" customFormat="1" ht="12.75">
      <c r="A461" s="11" t="s">
        <v>282</v>
      </c>
      <c r="B461" s="9" t="s">
        <v>283</v>
      </c>
      <c r="C461" s="32">
        <v>10511937.66</v>
      </c>
      <c r="D461" s="32">
        <v>18107800</v>
      </c>
      <c r="E461" s="32">
        <v>10317680.56</v>
      </c>
      <c r="F461" s="22">
        <f t="shared" si="23"/>
        <v>98.15203337117204</v>
      </c>
      <c r="G461" s="22">
        <f t="shared" si="24"/>
        <v>56.97920542528634</v>
      </c>
      <c r="H461" s="14">
        <f t="shared" si="25"/>
        <v>-194257.09999999963</v>
      </c>
      <c r="J461" s="21"/>
      <c r="K461" s="21"/>
      <c r="L461" s="21"/>
    </row>
    <row r="462" spans="1:12" s="8" customFormat="1" ht="12.75">
      <c r="A462" s="12" t="s">
        <v>5</v>
      </c>
      <c r="B462" s="2" t="s">
        <v>6</v>
      </c>
      <c r="C462" s="33">
        <v>10511937.66</v>
      </c>
      <c r="D462" s="33">
        <v>18107800</v>
      </c>
      <c r="E462" s="33">
        <v>10317680.56</v>
      </c>
      <c r="F462" s="24">
        <f t="shared" si="23"/>
        <v>98.15203337117204</v>
      </c>
      <c r="G462" s="24">
        <f t="shared" si="24"/>
        <v>56.97920542528634</v>
      </c>
      <c r="H462" s="13">
        <f t="shared" si="25"/>
        <v>-194257.09999999963</v>
      </c>
      <c r="J462" s="21"/>
      <c r="K462" s="21"/>
      <c r="L462" s="21"/>
    </row>
    <row r="463" spans="1:12" s="8" customFormat="1" ht="12.75">
      <c r="A463" s="11" t="s">
        <v>284</v>
      </c>
      <c r="B463" s="9" t="s">
        <v>285</v>
      </c>
      <c r="C463" s="32">
        <v>10722372.88</v>
      </c>
      <c r="D463" s="32">
        <v>18111000</v>
      </c>
      <c r="E463" s="32">
        <v>9715850.9</v>
      </c>
      <c r="F463" s="22">
        <f t="shared" si="23"/>
        <v>90.61288027133038</v>
      </c>
      <c r="G463" s="22">
        <f t="shared" si="24"/>
        <v>53.646131632709405</v>
      </c>
      <c r="H463" s="14">
        <f t="shared" si="25"/>
        <v>-1006521.9800000004</v>
      </c>
      <c r="J463" s="21"/>
      <c r="K463" s="21"/>
      <c r="L463" s="21"/>
    </row>
    <row r="464" spans="1:12" s="8" customFormat="1" ht="12.75">
      <c r="A464" s="12" t="s">
        <v>5</v>
      </c>
      <c r="B464" s="2" t="s">
        <v>6</v>
      </c>
      <c r="C464" s="33">
        <v>10722372.88</v>
      </c>
      <c r="D464" s="33">
        <v>18111000</v>
      </c>
      <c r="E464" s="33">
        <v>9715850.9</v>
      </c>
      <c r="F464" s="24">
        <f t="shared" si="23"/>
        <v>90.61288027133038</v>
      </c>
      <c r="G464" s="24">
        <f t="shared" si="24"/>
        <v>53.646131632709405</v>
      </c>
      <c r="H464" s="13">
        <f t="shared" si="25"/>
        <v>-1006521.9800000004</v>
      </c>
      <c r="J464" s="21"/>
      <c r="K464" s="21"/>
      <c r="L464" s="21"/>
    </row>
    <row r="465" spans="1:12" s="8" customFormat="1" ht="12.75">
      <c r="A465" s="11" t="s">
        <v>286</v>
      </c>
      <c r="B465" s="9" t="s">
        <v>287</v>
      </c>
      <c r="C465" s="32">
        <v>8978948.51</v>
      </c>
      <c r="D465" s="32">
        <v>15752800</v>
      </c>
      <c r="E465" s="32">
        <v>9703880.4</v>
      </c>
      <c r="F465" s="22">
        <f t="shared" si="23"/>
        <v>108.07368356319932</v>
      </c>
      <c r="G465" s="22">
        <f t="shared" si="24"/>
        <v>61.600987760906</v>
      </c>
      <c r="H465" s="14">
        <f t="shared" si="25"/>
        <v>724931.8900000006</v>
      </c>
      <c r="J465" s="21"/>
      <c r="K465" s="21"/>
      <c r="L465" s="21"/>
    </row>
    <row r="466" spans="1:12" s="8" customFormat="1" ht="12.75">
      <c r="A466" s="12" t="s">
        <v>5</v>
      </c>
      <c r="B466" s="2" t="s">
        <v>6</v>
      </c>
      <c r="C466" s="33">
        <v>8978948.51</v>
      </c>
      <c r="D466" s="33">
        <v>15752800</v>
      </c>
      <c r="E466" s="33">
        <v>9703880.4</v>
      </c>
      <c r="F466" s="24">
        <f t="shared" si="23"/>
        <v>108.07368356319932</v>
      </c>
      <c r="G466" s="24">
        <f t="shared" si="24"/>
        <v>61.600987760906</v>
      </c>
      <c r="H466" s="13">
        <f t="shared" si="25"/>
        <v>724931.8900000006</v>
      </c>
      <c r="J466" s="21"/>
      <c r="K466" s="21"/>
      <c r="L466" s="21"/>
    </row>
    <row r="467" spans="1:12" s="8" customFormat="1" ht="12.75">
      <c r="A467" s="11" t="s">
        <v>288</v>
      </c>
      <c r="B467" s="9" t="s">
        <v>289</v>
      </c>
      <c r="C467" s="32">
        <v>15122818.83</v>
      </c>
      <c r="D467" s="32">
        <v>26513400</v>
      </c>
      <c r="E467" s="32">
        <v>18490813.06</v>
      </c>
      <c r="F467" s="22">
        <f t="shared" si="23"/>
        <v>122.27094212964262</v>
      </c>
      <c r="G467" s="22">
        <f t="shared" si="24"/>
        <v>69.74138760023233</v>
      </c>
      <c r="H467" s="14">
        <f t="shared" si="25"/>
        <v>3367994.2299999986</v>
      </c>
      <c r="J467" s="21"/>
      <c r="K467" s="21"/>
      <c r="L467" s="21"/>
    </row>
    <row r="468" spans="1:12" s="8" customFormat="1" ht="12.75">
      <c r="A468" s="12" t="s">
        <v>5</v>
      </c>
      <c r="B468" s="2" t="s">
        <v>6</v>
      </c>
      <c r="C468" s="33">
        <v>15122818.83</v>
      </c>
      <c r="D468" s="33">
        <v>26513400</v>
      </c>
      <c r="E468" s="33">
        <v>18490813.06</v>
      </c>
      <c r="F468" s="24">
        <f t="shared" si="23"/>
        <v>122.27094212964262</v>
      </c>
      <c r="G468" s="24">
        <f t="shared" si="24"/>
        <v>69.74138760023233</v>
      </c>
      <c r="H468" s="13">
        <f t="shared" si="25"/>
        <v>3367994.2299999986</v>
      </c>
      <c r="J468" s="21"/>
      <c r="K468" s="21"/>
      <c r="L468" s="21"/>
    </row>
    <row r="469" spans="1:12" s="8" customFormat="1" ht="12.75">
      <c r="A469" s="11" t="s">
        <v>290</v>
      </c>
      <c r="B469" s="9" t="s">
        <v>291</v>
      </c>
      <c r="C469" s="32">
        <v>585000</v>
      </c>
      <c r="D469" s="32">
        <v>1124000</v>
      </c>
      <c r="E469" s="32">
        <v>570400</v>
      </c>
      <c r="F469" s="22">
        <f t="shared" si="23"/>
        <v>97.50427350427351</v>
      </c>
      <c r="G469" s="22">
        <f t="shared" si="24"/>
        <v>50.7473309608541</v>
      </c>
      <c r="H469" s="14">
        <f t="shared" si="25"/>
        <v>-14600</v>
      </c>
      <c r="J469" s="21"/>
      <c r="K469" s="21"/>
      <c r="L469" s="21"/>
    </row>
    <row r="470" spans="1:12" s="8" customFormat="1" ht="12.75">
      <c r="A470" s="12" t="s">
        <v>5</v>
      </c>
      <c r="B470" s="2" t="s">
        <v>6</v>
      </c>
      <c r="C470" s="33">
        <v>585000</v>
      </c>
      <c r="D470" s="33">
        <v>1124000</v>
      </c>
      <c r="E470" s="33">
        <v>570400</v>
      </c>
      <c r="F470" s="24">
        <f t="shared" si="23"/>
        <v>97.50427350427351</v>
      </c>
      <c r="G470" s="24">
        <f t="shared" si="24"/>
        <v>50.7473309608541</v>
      </c>
      <c r="H470" s="13">
        <f t="shared" si="25"/>
        <v>-14600</v>
      </c>
      <c r="J470" s="21"/>
      <c r="K470" s="21"/>
      <c r="L470" s="21"/>
    </row>
    <row r="471" spans="1:12" s="8" customFormat="1" ht="12.75">
      <c r="A471" s="11" t="s">
        <v>292</v>
      </c>
      <c r="B471" s="9" t="s">
        <v>293</v>
      </c>
      <c r="C471" s="32">
        <v>931221.13</v>
      </c>
      <c r="D471" s="32">
        <v>1874000</v>
      </c>
      <c r="E471" s="32">
        <v>940357.08</v>
      </c>
      <c r="F471" s="22">
        <f t="shared" si="23"/>
        <v>100.9810720252879</v>
      </c>
      <c r="G471" s="22">
        <f t="shared" si="24"/>
        <v>50.17913980789754</v>
      </c>
      <c r="H471" s="14">
        <f t="shared" si="25"/>
        <v>9135.949999999953</v>
      </c>
      <c r="J471" s="21"/>
      <c r="K471" s="21"/>
      <c r="L471" s="21"/>
    </row>
    <row r="472" spans="1:12" s="8" customFormat="1" ht="12.75">
      <c r="A472" s="12" t="s">
        <v>5</v>
      </c>
      <c r="B472" s="2" t="s">
        <v>6</v>
      </c>
      <c r="C472" s="33">
        <v>931221.13</v>
      </c>
      <c r="D472" s="33">
        <v>1874000</v>
      </c>
      <c r="E472" s="33">
        <v>940357.08</v>
      </c>
      <c r="F472" s="24">
        <f t="shared" si="23"/>
        <v>100.9810720252879</v>
      </c>
      <c r="G472" s="24">
        <f t="shared" si="24"/>
        <v>50.17913980789754</v>
      </c>
      <c r="H472" s="13">
        <f t="shared" si="25"/>
        <v>9135.949999999953</v>
      </c>
      <c r="J472" s="21"/>
      <c r="K472" s="21"/>
      <c r="L472" s="21"/>
    </row>
    <row r="473" spans="1:12" s="8" customFormat="1" ht="12.75">
      <c r="A473" s="11" t="s">
        <v>294</v>
      </c>
      <c r="B473" s="9" t="s">
        <v>295</v>
      </c>
      <c r="C473" s="32">
        <v>13158027.01</v>
      </c>
      <c r="D473" s="32">
        <v>21708000</v>
      </c>
      <c r="E473" s="32">
        <v>12468798.11</v>
      </c>
      <c r="F473" s="22">
        <f t="shared" si="23"/>
        <v>94.7619130172313</v>
      </c>
      <c r="G473" s="22">
        <f t="shared" si="24"/>
        <v>57.43872355813525</v>
      </c>
      <c r="H473" s="14">
        <f t="shared" si="25"/>
        <v>-689228.9000000004</v>
      </c>
      <c r="J473" s="21"/>
      <c r="K473" s="21"/>
      <c r="L473" s="21"/>
    </row>
    <row r="474" spans="1:12" s="8" customFormat="1" ht="12.75">
      <c r="A474" s="12" t="s">
        <v>5</v>
      </c>
      <c r="B474" s="2" t="s">
        <v>6</v>
      </c>
      <c r="C474" s="33">
        <v>13158027.01</v>
      </c>
      <c r="D474" s="33">
        <v>21708000</v>
      </c>
      <c r="E474" s="33">
        <v>12468798.11</v>
      </c>
      <c r="F474" s="24">
        <f t="shared" si="23"/>
        <v>94.7619130172313</v>
      </c>
      <c r="G474" s="24">
        <f t="shared" si="24"/>
        <v>57.43872355813525</v>
      </c>
      <c r="H474" s="13">
        <f t="shared" si="25"/>
        <v>-689228.9000000004</v>
      </c>
      <c r="J474" s="21"/>
      <c r="K474" s="21"/>
      <c r="L474" s="21"/>
    </row>
    <row r="475" spans="1:12" s="8" customFormat="1" ht="12.75">
      <c r="A475" s="11" t="s">
        <v>296</v>
      </c>
      <c r="B475" s="9" t="s">
        <v>297</v>
      </c>
      <c r="C475" s="32">
        <v>151417222.44</v>
      </c>
      <c r="D475" s="32">
        <v>245933200</v>
      </c>
      <c r="E475" s="32">
        <v>147370705.56</v>
      </c>
      <c r="F475" s="22">
        <f t="shared" si="23"/>
        <v>97.32757158347462</v>
      </c>
      <c r="G475" s="22">
        <f t="shared" si="24"/>
        <v>59.923062669049976</v>
      </c>
      <c r="H475" s="14">
        <f t="shared" si="25"/>
        <v>-4046516.879999995</v>
      </c>
      <c r="J475" s="21"/>
      <c r="K475" s="21"/>
      <c r="L475" s="21"/>
    </row>
    <row r="476" spans="1:12" s="8" customFormat="1" ht="12.75">
      <c r="A476" s="12" t="s">
        <v>5</v>
      </c>
      <c r="B476" s="2" t="s">
        <v>6</v>
      </c>
      <c r="C476" s="33">
        <v>151389651.32</v>
      </c>
      <c r="D476" s="33">
        <v>245850200</v>
      </c>
      <c r="E476" s="33">
        <v>147326964.5</v>
      </c>
      <c r="F476" s="24">
        <f t="shared" si="23"/>
        <v>97.31640387267126</v>
      </c>
      <c r="G476" s="24">
        <f t="shared" si="24"/>
        <v>59.92550117917334</v>
      </c>
      <c r="H476" s="13">
        <f t="shared" si="25"/>
        <v>-4062686.819999993</v>
      </c>
      <c r="J476" s="21"/>
      <c r="K476" s="21"/>
      <c r="L476" s="21"/>
    </row>
    <row r="477" spans="1:12" s="8" customFormat="1" ht="12.75">
      <c r="A477" s="12" t="s">
        <v>7</v>
      </c>
      <c r="B477" s="2" t="s">
        <v>8</v>
      </c>
      <c r="C477" s="33">
        <v>27571.12</v>
      </c>
      <c r="D477" s="33">
        <v>83000</v>
      </c>
      <c r="E477" s="33">
        <v>43741.06</v>
      </c>
      <c r="F477" s="24">
        <f t="shared" si="23"/>
        <v>158.6481071498002</v>
      </c>
      <c r="G477" s="24">
        <f t="shared" si="24"/>
        <v>52.700072289156616</v>
      </c>
      <c r="H477" s="13">
        <f t="shared" si="25"/>
        <v>16169.939999999999</v>
      </c>
      <c r="J477" s="21"/>
      <c r="K477" s="21"/>
      <c r="L477" s="21"/>
    </row>
    <row r="478" spans="1:12" s="8" customFormat="1" ht="12.75">
      <c r="A478" s="11" t="s">
        <v>298</v>
      </c>
      <c r="B478" s="9" t="s">
        <v>299</v>
      </c>
      <c r="C478" s="32">
        <v>47986502.15</v>
      </c>
      <c r="D478" s="32">
        <v>81066000</v>
      </c>
      <c r="E478" s="32">
        <v>46061926.06</v>
      </c>
      <c r="F478" s="22">
        <f t="shared" si="23"/>
        <v>95.98933866030909</v>
      </c>
      <c r="G478" s="22">
        <f t="shared" si="24"/>
        <v>56.82027737892582</v>
      </c>
      <c r="H478" s="14">
        <f t="shared" si="25"/>
        <v>-1924576.0899999961</v>
      </c>
      <c r="J478" s="21"/>
      <c r="K478" s="21"/>
      <c r="L478" s="21"/>
    </row>
    <row r="479" spans="1:12" s="8" customFormat="1" ht="12.75">
      <c r="A479" s="12" t="s">
        <v>5</v>
      </c>
      <c r="B479" s="2" t="s">
        <v>6</v>
      </c>
      <c r="C479" s="33">
        <v>47986502.15</v>
      </c>
      <c r="D479" s="33">
        <v>81066000</v>
      </c>
      <c r="E479" s="33">
        <v>46061926.06</v>
      </c>
      <c r="F479" s="24">
        <f t="shared" si="23"/>
        <v>95.98933866030909</v>
      </c>
      <c r="G479" s="24">
        <f t="shared" si="24"/>
        <v>56.82027737892582</v>
      </c>
      <c r="H479" s="13">
        <f t="shared" si="25"/>
        <v>-1924576.0899999961</v>
      </c>
      <c r="J479" s="21"/>
      <c r="K479" s="21"/>
      <c r="L479" s="21"/>
    </row>
    <row r="480" spans="1:12" s="8" customFormat="1" ht="12.75">
      <c r="A480" s="11" t="s">
        <v>300</v>
      </c>
      <c r="B480" s="9" t="s">
        <v>301</v>
      </c>
      <c r="C480" s="32">
        <v>47037678.84</v>
      </c>
      <c r="D480" s="32">
        <v>78379000</v>
      </c>
      <c r="E480" s="32">
        <v>47348651.74</v>
      </c>
      <c r="F480" s="22">
        <f t="shared" si="23"/>
        <v>100.66111446752673</v>
      </c>
      <c r="G480" s="22">
        <f t="shared" si="24"/>
        <v>60.40986965896478</v>
      </c>
      <c r="H480" s="14">
        <f t="shared" si="25"/>
        <v>310972.8999999985</v>
      </c>
      <c r="J480" s="21"/>
      <c r="K480" s="21"/>
      <c r="L480" s="21"/>
    </row>
    <row r="481" spans="1:12" s="8" customFormat="1" ht="12.75">
      <c r="A481" s="12" t="s">
        <v>5</v>
      </c>
      <c r="B481" s="2" t="s">
        <v>6</v>
      </c>
      <c r="C481" s="33">
        <v>47037678.84</v>
      </c>
      <c r="D481" s="33">
        <v>78379000</v>
      </c>
      <c r="E481" s="33">
        <v>47348651.74</v>
      </c>
      <c r="F481" s="24">
        <f t="shared" si="23"/>
        <v>100.66111446752673</v>
      </c>
      <c r="G481" s="24">
        <f t="shared" si="24"/>
        <v>60.40986965896478</v>
      </c>
      <c r="H481" s="13">
        <f t="shared" si="25"/>
        <v>310972.8999999985</v>
      </c>
      <c r="J481" s="21"/>
      <c r="K481" s="21"/>
      <c r="L481" s="21"/>
    </row>
    <row r="482" spans="1:12" s="8" customFormat="1" ht="12.75">
      <c r="A482" s="11" t="s">
        <v>302</v>
      </c>
      <c r="B482" s="9" t="s">
        <v>303</v>
      </c>
      <c r="C482" s="32">
        <v>364277765.42</v>
      </c>
      <c r="D482" s="32">
        <v>583554750</v>
      </c>
      <c r="E482" s="32">
        <v>362471149.89</v>
      </c>
      <c r="F482" s="22">
        <f t="shared" si="23"/>
        <v>99.50405550338296</v>
      </c>
      <c r="G482" s="22">
        <f t="shared" si="24"/>
        <v>62.11433458300185</v>
      </c>
      <c r="H482" s="14">
        <f t="shared" si="25"/>
        <v>-1806615.530000031</v>
      </c>
      <c r="J482" s="21"/>
      <c r="K482" s="21"/>
      <c r="L482" s="21"/>
    </row>
    <row r="483" spans="1:12" s="8" customFormat="1" ht="12.75">
      <c r="A483" s="12" t="s">
        <v>5</v>
      </c>
      <c r="B483" s="2" t="s">
        <v>6</v>
      </c>
      <c r="C483" s="33">
        <v>364257537.54</v>
      </c>
      <c r="D483" s="33">
        <v>583384750</v>
      </c>
      <c r="E483" s="33">
        <v>362419777.94</v>
      </c>
      <c r="F483" s="24">
        <f t="shared" si="23"/>
        <v>99.49547794881302</v>
      </c>
      <c r="G483" s="24">
        <f t="shared" si="24"/>
        <v>62.123629035555005</v>
      </c>
      <c r="H483" s="13">
        <f t="shared" si="25"/>
        <v>-1837759.6000000238</v>
      </c>
      <c r="J483" s="21"/>
      <c r="K483" s="21"/>
      <c r="L483" s="21"/>
    </row>
    <row r="484" spans="1:12" s="8" customFormat="1" ht="12.75">
      <c r="A484" s="12" t="s">
        <v>7</v>
      </c>
      <c r="B484" s="2" t="s">
        <v>8</v>
      </c>
      <c r="C484" s="33">
        <v>20227.88</v>
      </c>
      <c r="D484" s="33">
        <v>170000</v>
      </c>
      <c r="E484" s="33">
        <v>51371.95</v>
      </c>
      <c r="F484" s="24">
        <f t="shared" si="23"/>
        <v>253.96606070433475</v>
      </c>
      <c r="G484" s="24">
        <f t="shared" si="24"/>
        <v>30.218794117647057</v>
      </c>
      <c r="H484" s="13">
        <f t="shared" si="25"/>
        <v>31144.069999999996</v>
      </c>
      <c r="J484" s="21"/>
      <c r="K484" s="21"/>
      <c r="L484" s="21"/>
    </row>
    <row r="485" spans="1:12" s="8" customFormat="1" ht="12.75">
      <c r="A485" s="11" t="s">
        <v>304</v>
      </c>
      <c r="B485" s="9" t="s">
        <v>305</v>
      </c>
      <c r="C485" s="32">
        <v>95073407.45</v>
      </c>
      <c r="D485" s="32">
        <v>156700300</v>
      </c>
      <c r="E485" s="32">
        <v>91313524.28</v>
      </c>
      <c r="F485" s="22">
        <f t="shared" si="23"/>
        <v>96.04528409063559</v>
      </c>
      <c r="G485" s="22">
        <f t="shared" si="24"/>
        <v>58.272718227087</v>
      </c>
      <c r="H485" s="14">
        <f t="shared" si="25"/>
        <v>-3759883.170000002</v>
      </c>
      <c r="J485" s="21"/>
      <c r="K485" s="21"/>
      <c r="L485" s="21"/>
    </row>
    <row r="486" spans="1:12" s="8" customFormat="1" ht="12.75">
      <c r="A486" s="12" t="s">
        <v>5</v>
      </c>
      <c r="B486" s="2" t="s">
        <v>6</v>
      </c>
      <c r="C486" s="33">
        <v>95073407.45</v>
      </c>
      <c r="D486" s="33">
        <v>156700300</v>
      </c>
      <c r="E486" s="33">
        <v>91313524.28</v>
      </c>
      <c r="F486" s="24">
        <f t="shared" si="23"/>
        <v>96.04528409063559</v>
      </c>
      <c r="G486" s="24">
        <f t="shared" si="24"/>
        <v>58.272718227087</v>
      </c>
      <c r="H486" s="13">
        <f t="shared" si="25"/>
        <v>-3759883.170000002</v>
      </c>
      <c r="J486" s="21"/>
      <c r="K486" s="21"/>
      <c r="L486" s="21"/>
    </row>
    <row r="487" spans="1:12" s="8" customFormat="1" ht="12.75">
      <c r="A487" s="11" t="s">
        <v>306</v>
      </c>
      <c r="B487" s="9" t="s">
        <v>307</v>
      </c>
      <c r="C487" s="32">
        <v>112816278.1</v>
      </c>
      <c r="D487" s="32">
        <v>185044500</v>
      </c>
      <c r="E487" s="32">
        <v>106416588.27</v>
      </c>
      <c r="F487" s="22">
        <f t="shared" si="23"/>
        <v>94.32733472706187</v>
      </c>
      <c r="G487" s="22">
        <f t="shared" si="24"/>
        <v>57.508646984914435</v>
      </c>
      <c r="H487" s="14">
        <f t="shared" si="25"/>
        <v>-6399689.829999998</v>
      </c>
      <c r="J487" s="21"/>
      <c r="K487" s="21"/>
      <c r="L487" s="21"/>
    </row>
    <row r="488" spans="1:12" s="8" customFormat="1" ht="12.75">
      <c r="A488" s="12" t="s">
        <v>5</v>
      </c>
      <c r="B488" s="2" t="s">
        <v>6</v>
      </c>
      <c r="C488" s="33">
        <v>112796497.1</v>
      </c>
      <c r="D488" s="33">
        <v>185010500</v>
      </c>
      <c r="E488" s="33">
        <v>106407671.27</v>
      </c>
      <c r="F488" s="24">
        <f t="shared" si="23"/>
        <v>94.33597142264448</v>
      </c>
      <c r="G488" s="24">
        <f t="shared" si="24"/>
        <v>57.514395815372644</v>
      </c>
      <c r="H488" s="13">
        <f t="shared" si="25"/>
        <v>-6388825.829999998</v>
      </c>
      <c r="J488" s="21"/>
      <c r="K488" s="21"/>
      <c r="L488" s="21"/>
    </row>
    <row r="489" spans="1:12" s="8" customFormat="1" ht="12.75">
      <c r="A489" s="12" t="s">
        <v>7</v>
      </c>
      <c r="B489" s="2" t="s">
        <v>8</v>
      </c>
      <c r="C489" s="33">
        <v>19781</v>
      </c>
      <c r="D489" s="33">
        <v>34000</v>
      </c>
      <c r="E489" s="33">
        <v>8917</v>
      </c>
      <c r="F489" s="24">
        <f aca="true" t="shared" si="26" ref="F489:F516">IF(C489=0,"x",E489/C489*100)</f>
        <v>45.07861078813002</v>
      </c>
      <c r="G489" s="24">
        <f t="shared" si="24"/>
        <v>26.226470588235294</v>
      </c>
      <c r="H489" s="13">
        <f aca="true" t="shared" si="27" ref="H489:H516">+E489-C489</f>
        <v>-10864</v>
      </c>
      <c r="J489" s="21"/>
      <c r="K489" s="21"/>
      <c r="L489" s="21"/>
    </row>
    <row r="490" spans="1:12" s="8" customFormat="1" ht="12.75">
      <c r="A490" s="11" t="s">
        <v>308</v>
      </c>
      <c r="B490" s="9" t="s">
        <v>309</v>
      </c>
      <c r="C490" s="32">
        <v>11396598.67</v>
      </c>
      <c r="D490" s="32">
        <v>20195750</v>
      </c>
      <c r="E490" s="32">
        <v>11686820.63</v>
      </c>
      <c r="F490" s="22">
        <f t="shared" si="26"/>
        <v>102.54656646604545</v>
      </c>
      <c r="G490" s="22">
        <f aca="true" t="shared" si="28" ref="G490:G512">IF(D490=0,"x",E490/D490*100)</f>
        <v>57.86772281296808</v>
      </c>
      <c r="H490" s="14">
        <f t="shared" si="27"/>
        <v>290221.9600000009</v>
      </c>
      <c r="J490" s="21"/>
      <c r="K490" s="21"/>
      <c r="L490" s="21"/>
    </row>
    <row r="491" spans="1:12" s="8" customFormat="1" ht="12.75">
      <c r="A491" s="12" t="s">
        <v>5</v>
      </c>
      <c r="B491" s="2" t="s">
        <v>6</v>
      </c>
      <c r="C491" s="33">
        <v>11396598.67</v>
      </c>
      <c r="D491" s="33">
        <v>20195750</v>
      </c>
      <c r="E491" s="33">
        <v>11686820.63</v>
      </c>
      <c r="F491" s="24">
        <f t="shared" si="26"/>
        <v>102.54656646604545</v>
      </c>
      <c r="G491" s="24">
        <f t="shared" si="28"/>
        <v>57.86772281296808</v>
      </c>
      <c r="H491" s="13">
        <f t="shared" si="27"/>
        <v>290221.9600000009</v>
      </c>
      <c r="J491" s="21"/>
      <c r="K491" s="21"/>
      <c r="L491" s="21"/>
    </row>
    <row r="492" spans="1:15" s="8" customFormat="1" ht="12.75">
      <c r="A492" s="10" t="s">
        <v>310</v>
      </c>
      <c r="B492" s="7" t="s">
        <v>311</v>
      </c>
      <c r="C492" s="32">
        <v>4800236.08</v>
      </c>
      <c r="D492" s="32">
        <v>9940253</v>
      </c>
      <c r="E492" s="32">
        <v>5134705.37</v>
      </c>
      <c r="F492" s="22">
        <f t="shared" si="26"/>
        <v>106.96776751030129</v>
      </c>
      <c r="G492" s="22">
        <f t="shared" si="28"/>
        <v>51.65568089665323</v>
      </c>
      <c r="H492" s="14">
        <f t="shared" si="27"/>
        <v>334469.29000000004</v>
      </c>
      <c r="J492" s="21"/>
      <c r="K492" s="21"/>
      <c r="L492" s="21"/>
      <c r="M492" s="21"/>
      <c r="N492" s="21"/>
      <c r="O492" s="21"/>
    </row>
    <row r="493" spans="1:12" s="8" customFormat="1" ht="12.75">
      <c r="A493" s="11" t="s">
        <v>312</v>
      </c>
      <c r="B493" s="9" t="s">
        <v>313</v>
      </c>
      <c r="C493" s="32">
        <v>4800236.08</v>
      </c>
      <c r="D493" s="32">
        <v>9940253</v>
      </c>
      <c r="E493" s="32">
        <v>5134705.37</v>
      </c>
      <c r="F493" s="22">
        <f t="shared" si="26"/>
        <v>106.96776751030129</v>
      </c>
      <c r="G493" s="22">
        <f t="shared" si="28"/>
        <v>51.65568089665323</v>
      </c>
      <c r="H493" s="14">
        <f t="shared" si="27"/>
        <v>334469.29000000004</v>
      </c>
      <c r="J493" s="21"/>
      <c r="K493" s="21"/>
      <c r="L493" s="21"/>
    </row>
    <row r="494" spans="1:12" s="8" customFormat="1" ht="12.75">
      <c r="A494" s="12" t="s">
        <v>5</v>
      </c>
      <c r="B494" s="2" t="s">
        <v>6</v>
      </c>
      <c r="C494" s="33">
        <v>4799303.28</v>
      </c>
      <c r="D494" s="33">
        <v>9692253</v>
      </c>
      <c r="E494" s="33">
        <v>5102467.87</v>
      </c>
      <c r="F494" s="24">
        <f t="shared" si="26"/>
        <v>106.31684584850825</v>
      </c>
      <c r="G494" s="24">
        <f t="shared" si="28"/>
        <v>52.644806836965564</v>
      </c>
      <c r="H494" s="13">
        <f t="shared" si="27"/>
        <v>303164.58999999985</v>
      </c>
      <c r="J494" s="21"/>
      <c r="K494" s="21"/>
      <c r="L494" s="21"/>
    </row>
    <row r="495" spans="1:12" s="8" customFormat="1" ht="12.75">
      <c r="A495" s="12" t="s">
        <v>7</v>
      </c>
      <c r="B495" s="2" t="s">
        <v>8</v>
      </c>
      <c r="C495" s="33">
        <v>932.8</v>
      </c>
      <c r="D495" s="33">
        <v>248000</v>
      </c>
      <c r="E495" s="33">
        <v>32237.5</v>
      </c>
      <c r="F495" s="24">
        <f t="shared" si="26"/>
        <v>3455.9927101200683</v>
      </c>
      <c r="G495" s="24">
        <f t="shared" si="28"/>
        <v>12.998991935483872</v>
      </c>
      <c r="H495" s="13">
        <f t="shared" si="27"/>
        <v>31304.7</v>
      </c>
      <c r="J495" s="21"/>
      <c r="K495" s="21"/>
      <c r="L495" s="21"/>
    </row>
    <row r="496" spans="1:15" s="8" customFormat="1" ht="12.75">
      <c r="A496" s="10" t="s">
        <v>314</v>
      </c>
      <c r="B496" s="7" t="s">
        <v>315</v>
      </c>
      <c r="C496" s="32">
        <v>2859496.75</v>
      </c>
      <c r="D496" s="32">
        <v>4996000</v>
      </c>
      <c r="E496" s="32">
        <v>2721415.81</v>
      </c>
      <c r="F496" s="22">
        <f t="shared" si="26"/>
        <v>95.17114541221284</v>
      </c>
      <c r="G496" s="22">
        <f t="shared" si="28"/>
        <v>54.471893714971976</v>
      </c>
      <c r="H496" s="14">
        <f t="shared" si="27"/>
        <v>-138080.93999999994</v>
      </c>
      <c r="J496" s="21"/>
      <c r="K496" s="21"/>
      <c r="L496" s="21"/>
      <c r="M496" s="21"/>
      <c r="N496" s="21"/>
      <c r="O496" s="21"/>
    </row>
    <row r="497" spans="1:12" s="8" customFormat="1" ht="12.75">
      <c r="A497" s="11" t="s">
        <v>316</v>
      </c>
      <c r="B497" s="9" t="s">
        <v>317</v>
      </c>
      <c r="C497" s="32">
        <v>2859496.75</v>
      </c>
      <c r="D497" s="32">
        <v>4996000</v>
      </c>
      <c r="E497" s="32">
        <v>2721415.81</v>
      </c>
      <c r="F497" s="22">
        <f t="shared" si="26"/>
        <v>95.17114541221284</v>
      </c>
      <c r="G497" s="22">
        <f t="shared" si="28"/>
        <v>54.471893714971976</v>
      </c>
      <c r="H497" s="14">
        <f t="shared" si="27"/>
        <v>-138080.93999999994</v>
      </c>
      <c r="J497" s="21"/>
      <c r="K497" s="21"/>
      <c r="L497" s="21"/>
    </row>
    <row r="498" spans="1:12" s="8" customFormat="1" ht="12.75">
      <c r="A498" s="12" t="s">
        <v>5</v>
      </c>
      <c r="B498" s="2" t="s">
        <v>6</v>
      </c>
      <c r="C498" s="33">
        <v>2849130.75</v>
      </c>
      <c r="D498" s="33">
        <v>4837500</v>
      </c>
      <c r="E498" s="33">
        <v>2579621.01</v>
      </c>
      <c r="F498" s="24">
        <f t="shared" si="26"/>
        <v>90.5406327877371</v>
      </c>
      <c r="G498" s="24">
        <f t="shared" si="28"/>
        <v>53.325498914728676</v>
      </c>
      <c r="H498" s="13">
        <f t="shared" si="27"/>
        <v>-269509.7400000002</v>
      </c>
      <c r="J498" s="21"/>
      <c r="K498" s="21"/>
      <c r="L498" s="21"/>
    </row>
    <row r="499" spans="1:12" s="8" customFormat="1" ht="12.75">
      <c r="A499" s="12" t="s">
        <v>7</v>
      </c>
      <c r="B499" s="2" t="s">
        <v>8</v>
      </c>
      <c r="C499" s="33">
        <v>10366</v>
      </c>
      <c r="D499" s="33">
        <v>158500</v>
      </c>
      <c r="E499" s="33">
        <v>141794.8</v>
      </c>
      <c r="F499" s="24">
        <f t="shared" si="26"/>
        <v>1367.8834651746092</v>
      </c>
      <c r="G499" s="24">
        <f t="shared" si="28"/>
        <v>89.46044164037855</v>
      </c>
      <c r="H499" s="13">
        <f t="shared" si="27"/>
        <v>131428.8</v>
      </c>
      <c r="J499" s="21"/>
      <c r="K499" s="21"/>
      <c r="L499" s="21"/>
    </row>
    <row r="500" spans="1:15" s="8" customFormat="1" ht="12.75">
      <c r="A500" s="10" t="s">
        <v>318</v>
      </c>
      <c r="B500" s="7" t="s">
        <v>319</v>
      </c>
      <c r="C500" s="32">
        <v>1572374.18</v>
      </c>
      <c r="D500" s="32">
        <v>3302308</v>
      </c>
      <c r="E500" s="32">
        <v>1832769.63</v>
      </c>
      <c r="F500" s="22">
        <f t="shared" si="26"/>
        <v>116.56065415676058</v>
      </c>
      <c r="G500" s="22">
        <f t="shared" si="28"/>
        <v>55.499657512261116</v>
      </c>
      <c r="H500" s="14">
        <f t="shared" si="27"/>
        <v>260395.44999999995</v>
      </c>
      <c r="J500" s="21"/>
      <c r="K500" s="21"/>
      <c r="L500" s="21"/>
      <c r="M500" s="21"/>
      <c r="N500" s="21"/>
      <c r="O500" s="21"/>
    </row>
    <row r="501" spans="1:12" s="8" customFormat="1" ht="12.75">
      <c r="A501" s="11" t="s">
        <v>320</v>
      </c>
      <c r="B501" s="9" t="s">
        <v>321</v>
      </c>
      <c r="C501" s="32">
        <v>1572374.18</v>
      </c>
      <c r="D501" s="32">
        <v>3302308</v>
      </c>
      <c r="E501" s="32">
        <v>1832769.63</v>
      </c>
      <c r="F501" s="22">
        <f t="shared" si="26"/>
        <v>116.56065415676058</v>
      </c>
      <c r="G501" s="22">
        <f t="shared" si="28"/>
        <v>55.499657512261116</v>
      </c>
      <c r="H501" s="14">
        <f t="shared" si="27"/>
        <v>260395.44999999995</v>
      </c>
      <c r="J501" s="21"/>
      <c r="K501" s="21"/>
      <c r="L501" s="21"/>
    </row>
    <row r="502" spans="1:12" s="8" customFormat="1" ht="12.75">
      <c r="A502" s="12" t="s">
        <v>5</v>
      </c>
      <c r="B502" s="2" t="s">
        <v>6</v>
      </c>
      <c r="C502" s="33">
        <v>1556332.63</v>
      </c>
      <c r="D502" s="33">
        <v>3265308</v>
      </c>
      <c r="E502" s="33">
        <v>1832769.63</v>
      </c>
      <c r="F502" s="24">
        <f t="shared" si="26"/>
        <v>117.76207699249998</v>
      </c>
      <c r="G502" s="24">
        <f t="shared" si="28"/>
        <v>56.12853764484085</v>
      </c>
      <c r="H502" s="13">
        <f t="shared" si="27"/>
        <v>276437</v>
      </c>
      <c r="J502" s="21"/>
      <c r="K502" s="21"/>
      <c r="L502" s="21"/>
    </row>
    <row r="503" spans="1:12" s="8" customFormat="1" ht="12.75">
      <c r="A503" s="12" t="s">
        <v>7</v>
      </c>
      <c r="B503" s="2" t="s">
        <v>8</v>
      </c>
      <c r="C503" s="33">
        <v>16041.55</v>
      </c>
      <c r="D503" s="33">
        <v>37000</v>
      </c>
      <c r="E503" s="33"/>
      <c r="F503" s="24">
        <f t="shared" si="26"/>
        <v>0</v>
      </c>
      <c r="G503" s="24">
        <f t="shared" si="28"/>
        <v>0</v>
      </c>
      <c r="H503" s="13">
        <f t="shared" si="27"/>
        <v>-16041.55</v>
      </c>
      <c r="J503" s="21"/>
      <c r="K503" s="21"/>
      <c r="L503" s="21"/>
    </row>
    <row r="504" spans="1:15" s="8" customFormat="1" ht="12.75">
      <c r="A504" s="10" t="s">
        <v>322</v>
      </c>
      <c r="B504" s="7" t="s">
        <v>323</v>
      </c>
      <c r="C504" s="32">
        <v>1672672.85</v>
      </c>
      <c r="D504" s="32">
        <v>3379000</v>
      </c>
      <c r="E504" s="32">
        <v>1738563.12</v>
      </c>
      <c r="F504" s="22">
        <f t="shared" si="26"/>
        <v>103.93922039208086</v>
      </c>
      <c r="G504" s="22">
        <f t="shared" si="28"/>
        <v>51.452001183782194</v>
      </c>
      <c r="H504" s="14">
        <f t="shared" si="27"/>
        <v>65890.27000000002</v>
      </c>
      <c r="J504" s="21"/>
      <c r="K504" s="21"/>
      <c r="L504" s="21"/>
      <c r="M504" s="21"/>
      <c r="N504" s="21"/>
      <c r="O504" s="21"/>
    </row>
    <row r="505" spans="1:12" s="8" customFormat="1" ht="12.75">
      <c r="A505" s="11" t="s">
        <v>324</v>
      </c>
      <c r="B505" s="9" t="s">
        <v>325</v>
      </c>
      <c r="C505" s="32">
        <v>1672672.85</v>
      </c>
      <c r="D505" s="32">
        <v>3379000</v>
      </c>
      <c r="E505" s="32">
        <v>1738563.12</v>
      </c>
      <c r="F505" s="22">
        <f t="shared" si="26"/>
        <v>103.93922039208086</v>
      </c>
      <c r="G505" s="22">
        <f t="shared" si="28"/>
        <v>51.452001183782194</v>
      </c>
      <c r="H505" s="14">
        <f t="shared" si="27"/>
        <v>65890.27000000002</v>
      </c>
      <c r="J505" s="21"/>
      <c r="K505" s="21"/>
      <c r="L505" s="21"/>
    </row>
    <row r="506" spans="1:12" s="8" customFormat="1" ht="12.75">
      <c r="A506" s="12" t="s">
        <v>5</v>
      </c>
      <c r="B506" s="2" t="s">
        <v>6</v>
      </c>
      <c r="C506" s="33">
        <v>1623672.85</v>
      </c>
      <c r="D506" s="33">
        <v>3330000</v>
      </c>
      <c r="E506" s="33">
        <v>1694063.12</v>
      </c>
      <c r="F506" s="24">
        <f t="shared" si="26"/>
        <v>104.33524955473634</v>
      </c>
      <c r="G506" s="24">
        <f t="shared" si="28"/>
        <v>50.87276636636637</v>
      </c>
      <c r="H506" s="13">
        <f t="shared" si="27"/>
        <v>70390.27000000002</v>
      </c>
      <c r="J506" s="21"/>
      <c r="K506" s="21"/>
      <c r="L506" s="21"/>
    </row>
    <row r="507" spans="1:12" s="8" customFormat="1" ht="12.75">
      <c r="A507" s="12" t="s">
        <v>7</v>
      </c>
      <c r="B507" s="2" t="s">
        <v>8</v>
      </c>
      <c r="C507" s="33">
        <v>49000</v>
      </c>
      <c r="D507" s="33">
        <v>49000</v>
      </c>
      <c r="E507" s="33">
        <v>44500</v>
      </c>
      <c r="F507" s="24">
        <f t="shared" si="26"/>
        <v>90.81632653061224</v>
      </c>
      <c r="G507" s="24">
        <f t="shared" si="28"/>
        <v>90.81632653061224</v>
      </c>
      <c r="H507" s="13">
        <f t="shared" si="27"/>
        <v>-4500</v>
      </c>
      <c r="J507" s="21"/>
      <c r="K507" s="21"/>
      <c r="L507" s="21"/>
    </row>
    <row r="508" spans="1:15" s="8" customFormat="1" ht="12.75">
      <c r="A508" s="10" t="s">
        <v>326</v>
      </c>
      <c r="B508" s="7" t="s">
        <v>327</v>
      </c>
      <c r="C508" s="32">
        <v>48179986.3</v>
      </c>
      <c r="D508" s="32">
        <v>102011876</v>
      </c>
      <c r="E508" s="32">
        <v>48350037.61</v>
      </c>
      <c r="F508" s="22">
        <f t="shared" si="26"/>
        <v>100.3529501003615</v>
      </c>
      <c r="G508" s="22">
        <f t="shared" si="28"/>
        <v>47.3964792197332</v>
      </c>
      <c r="H508" s="14">
        <f t="shared" si="27"/>
        <v>170051.31000000238</v>
      </c>
      <c r="J508" s="21"/>
      <c r="K508" s="21"/>
      <c r="L508" s="21"/>
      <c r="M508" s="21"/>
      <c r="N508" s="21"/>
      <c r="O508" s="21"/>
    </row>
    <row r="509" spans="1:12" s="8" customFormat="1" ht="12.75">
      <c r="A509" s="11" t="s">
        <v>328</v>
      </c>
      <c r="B509" s="9" t="s">
        <v>329</v>
      </c>
      <c r="C509" s="32">
        <v>48179986.3</v>
      </c>
      <c r="D509" s="32">
        <v>102011876</v>
      </c>
      <c r="E509" s="32">
        <v>48350037.61</v>
      </c>
      <c r="F509" s="22">
        <f t="shared" si="26"/>
        <v>100.3529501003615</v>
      </c>
      <c r="G509" s="22">
        <f t="shared" si="28"/>
        <v>47.3964792197332</v>
      </c>
      <c r="H509" s="14">
        <f t="shared" si="27"/>
        <v>170051.31000000238</v>
      </c>
      <c r="J509" s="21"/>
      <c r="K509" s="21"/>
      <c r="L509" s="21"/>
    </row>
    <row r="510" spans="1:12" s="8" customFormat="1" ht="12.75">
      <c r="A510" s="12" t="s">
        <v>5</v>
      </c>
      <c r="B510" s="2" t="s">
        <v>6</v>
      </c>
      <c r="C510" s="33">
        <v>48020796.94</v>
      </c>
      <c r="D510" s="33">
        <v>100450956</v>
      </c>
      <c r="E510" s="33">
        <v>47543106.27</v>
      </c>
      <c r="F510" s="24">
        <f t="shared" si="26"/>
        <v>99.00524210250644</v>
      </c>
      <c r="G510" s="24">
        <f t="shared" si="28"/>
        <v>47.32967028208274</v>
      </c>
      <c r="H510" s="13">
        <f t="shared" si="27"/>
        <v>-477690.66999999434</v>
      </c>
      <c r="J510" s="21"/>
      <c r="K510" s="21"/>
      <c r="L510" s="21"/>
    </row>
    <row r="511" spans="1:12" s="8" customFormat="1" ht="12.75">
      <c r="A511" s="12" t="s">
        <v>7</v>
      </c>
      <c r="B511" s="2" t="s">
        <v>8</v>
      </c>
      <c r="C511" s="33">
        <v>159189.36</v>
      </c>
      <c r="D511" s="33">
        <v>1560920</v>
      </c>
      <c r="E511" s="33">
        <v>806931.34</v>
      </c>
      <c r="F511" s="24">
        <f t="shared" si="26"/>
        <v>506.90029785910315</v>
      </c>
      <c r="G511" s="24">
        <f t="shared" si="28"/>
        <v>51.695880634497605</v>
      </c>
      <c r="H511" s="13">
        <f t="shared" si="27"/>
        <v>647741.98</v>
      </c>
      <c r="J511" s="21"/>
      <c r="K511" s="21"/>
      <c r="L511" s="21"/>
    </row>
    <row r="512" spans="1:15" s="8" customFormat="1" ht="12.75">
      <c r="A512" s="10" t="s">
        <v>330</v>
      </c>
      <c r="B512" s="7" t="s">
        <v>331</v>
      </c>
      <c r="C512" s="32">
        <v>28409203.49</v>
      </c>
      <c r="D512" s="32">
        <v>49470000</v>
      </c>
      <c r="E512" s="32">
        <v>28940902.26</v>
      </c>
      <c r="F512" s="22">
        <f t="shared" si="26"/>
        <v>101.87157225364365</v>
      </c>
      <c r="G512" s="22">
        <f t="shared" si="28"/>
        <v>58.501924924196494</v>
      </c>
      <c r="H512" s="14">
        <f t="shared" si="27"/>
        <v>531698.7700000033</v>
      </c>
      <c r="J512" s="21"/>
      <c r="K512" s="21"/>
      <c r="L512" s="21"/>
      <c r="M512" s="21"/>
      <c r="N512" s="21"/>
      <c r="O512" s="21"/>
    </row>
    <row r="513" spans="1:12" s="8" customFormat="1" ht="12.75">
      <c r="A513" s="11" t="s">
        <v>332</v>
      </c>
      <c r="B513" s="9" t="s">
        <v>333</v>
      </c>
      <c r="C513" s="32">
        <v>28409203.49</v>
      </c>
      <c r="D513" s="32">
        <v>49470000</v>
      </c>
      <c r="E513" s="32">
        <v>28940902.26</v>
      </c>
      <c r="F513" s="22">
        <f t="shared" si="26"/>
        <v>101.87157225364365</v>
      </c>
      <c r="G513" s="22">
        <f>IF(D513=0,"x",E513/D513*100)</f>
        <v>58.501924924196494</v>
      </c>
      <c r="H513" s="14">
        <f t="shared" si="27"/>
        <v>531698.7700000033</v>
      </c>
      <c r="J513" s="21"/>
      <c r="K513" s="21"/>
      <c r="L513" s="21"/>
    </row>
    <row r="514" spans="1:12" s="8" customFormat="1" ht="12.75">
      <c r="A514" s="12" t="s">
        <v>5</v>
      </c>
      <c r="B514" s="2" t="s">
        <v>6</v>
      </c>
      <c r="C514" s="33">
        <v>28263958.51</v>
      </c>
      <c r="D514" s="33">
        <v>49319000</v>
      </c>
      <c r="E514" s="33">
        <v>28808878.16</v>
      </c>
      <c r="F514" s="24">
        <f t="shared" si="26"/>
        <v>101.92796649417386</v>
      </c>
      <c r="G514" s="24">
        <f>IF(D514=0,"x",E514/D514*100)</f>
        <v>58.41334609379752</v>
      </c>
      <c r="H514" s="13">
        <f t="shared" si="27"/>
        <v>544919.6499999985</v>
      </c>
      <c r="J514" s="21"/>
      <c r="K514" s="21"/>
      <c r="L514" s="21"/>
    </row>
    <row r="515" spans="1:12" s="8" customFormat="1" ht="12.75">
      <c r="A515" s="12" t="s">
        <v>7</v>
      </c>
      <c r="B515" s="2" t="s">
        <v>8</v>
      </c>
      <c r="C515" s="33">
        <v>145244.98</v>
      </c>
      <c r="D515" s="33">
        <v>151000</v>
      </c>
      <c r="E515" s="33">
        <v>132024.1</v>
      </c>
      <c r="F515" s="24">
        <f t="shared" si="26"/>
        <v>90.89753050329175</v>
      </c>
      <c r="G515" s="24">
        <f>IF(D515=0,"x",E515/D515*100)</f>
        <v>87.43317880794702</v>
      </c>
      <c r="H515" s="13">
        <f t="shared" si="27"/>
        <v>-13220.880000000005</v>
      </c>
      <c r="J515" s="21"/>
      <c r="K515" s="21"/>
      <c r="L515" s="21"/>
    </row>
    <row r="516" spans="1:15" s="8" customFormat="1" ht="25.5">
      <c r="A516" s="10" t="s">
        <v>334</v>
      </c>
      <c r="B516" s="7" t="s">
        <v>335</v>
      </c>
      <c r="C516" s="32">
        <v>4284802.35</v>
      </c>
      <c r="D516" s="32">
        <v>8430000</v>
      </c>
      <c r="E516" s="32">
        <v>3929013.28</v>
      </c>
      <c r="F516" s="22">
        <f t="shared" si="26"/>
        <v>91.69648817056871</v>
      </c>
      <c r="G516" s="22">
        <f>IF(D516=0,"x",E516/D516*100)</f>
        <v>46.607512218268084</v>
      </c>
      <c r="H516" s="14">
        <f t="shared" si="27"/>
        <v>-355789.06999999983</v>
      </c>
      <c r="J516" s="21"/>
      <c r="K516" s="21"/>
      <c r="L516" s="21"/>
      <c r="M516" s="21"/>
      <c r="N516" s="21"/>
      <c r="O516" s="21"/>
    </row>
    <row r="517" spans="1:12" s="8" customFormat="1" ht="12.75">
      <c r="A517" s="11" t="s">
        <v>336</v>
      </c>
      <c r="B517" s="9" t="s">
        <v>337</v>
      </c>
      <c r="C517" s="32">
        <v>4284802.35</v>
      </c>
      <c r="D517" s="32">
        <v>8430000</v>
      </c>
      <c r="E517" s="32">
        <v>3929013.28</v>
      </c>
      <c r="F517" s="22">
        <f aca="true" t="shared" si="29" ref="F517:F537">IF(C517=0,"x",E517/C517*100)</f>
        <v>91.69648817056871</v>
      </c>
      <c r="G517" s="22">
        <f aca="true" t="shared" si="30" ref="G517:G537">IF(D517=0,"x",E517/D517*100)</f>
        <v>46.607512218268084</v>
      </c>
      <c r="H517" s="14">
        <f aca="true" t="shared" si="31" ref="H517:H537">+E517-C517</f>
        <v>-355789.06999999983</v>
      </c>
      <c r="J517" s="21"/>
      <c r="K517" s="21"/>
      <c r="L517" s="21"/>
    </row>
    <row r="518" spans="1:12" s="8" customFormat="1" ht="12.75">
      <c r="A518" s="12" t="s">
        <v>5</v>
      </c>
      <c r="B518" s="2" t="s">
        <v>6</v>
      </c>
      <c r="C518" s="33">
        <v>4254584.78</v>
      </c>
      <c r="D518" s="33">
        <v>8360000</v>
      </c>
      <c r="E518" s="33">
        <v>3895092.89</v>
      </c>
      <c r="F518" s="24">
        <f t="shared" si="29"/>
        <v>91.55048239513516</v>
      </c>
      <c r="G518" s="24">
        <f t="shared" si="30"/>
        <v>46.59202021531101</v>
      </c>
      <c r="H518" s="13">
        <f t="shared" si="31"/>
        <v>-359491.89000000013</v>
      </c>
      <c r="J518" s="21"/>
      <c r="K518" s="21"/>
      <c r="L518" s="21"/>
    </row>
    <row r="519" spans="1:12" s="8" customFormat="1" ht="12.75">
      <c r="A519" s="12" t="s">
        <v>7</v>
      </c>
      <c r="B519" s="2" t="s">
        <v>8</v>
      </c>
      <c r="C519" s="33">
        <v>30217.57</v>
      </c>
      <c r="D519" s="33">
        <v>70000</v>
      </c>
      <c r="E519" s="33">
        <v>33920.39</v>
      </c>
      <c r="F519" s="24">
        <f t="shared" si="29"/>
        <v>112.25386422534969</v>
      </c>
      <c r="G519" s="24">
        <f t="shared" si="30"/>
        <v>48.457699999999996</v>
      </c>
      <c r="H519" s="13">
        <f t="shared" si="31"/>
        <v>3702.8199999999997</v>
      </c>
      <c r="J519" s="21"/>
      <c r="K519" s="21"/>
      <c r="L519" s="21"/>
    </row>
    <row r="520" spans="1:15" s="8" customFormat="1" ht="12.75">
      <c r="A520" s="10" t="s">
        <v>338</v>
      </c>
      <c r="B520" s="7" t="s">
        <v>339</v>
      </c>
      <c r="C520" s="32">
        <v>11683622.67</v>
      </c>
      <c r="D520" s="32">
        <v>24791000</v>
      </c>
      <c r="E520" s="32">
        <v>11399487.82</v>
      </c>
      <c r="F520" s="22">
        <f t="shared" si="29"/>
        <v>97.56809289357169</v>
      </c>
      <c r="G520" s="22">
        <f t="shared" si="30"/>
        <v>45.982363841716754</v>
      </c>
      <c r="H520" s="14">
        <f t="shared" si="31"/>
        <v>-284134.8499999996</v>
      </c>
      <c r="J520" s="21"/>
      <c r="K520" s="21"/>
      <c r="L520" s="21"/>
      <c r="M520" s="21"/>
      <c r="N520" s="21"/>
      <c r="O520" s="21"/>
    </row>
    <row r="521" spans="1:15" s="8" customFormat="1" ht="25.5">
      <c r="A521" s="10" t="s">
        <v>340</v>
      </c>
      <c r="B521" s="7" t="s">
        <v>341</v>
      </c>
      <c r="C521" s="32">
        <v>8871807.26</v>
      </c>
      <c r="D521" s="32">
        <v>26728000</v>
      </c>
      <c r="E521" s="32">
        <v>7729976.17</v>
      </c>
      <c r="F521" s="22">
        <f t="shared" si="29"/>
        <v>87.12966753518042</v>
      </c>
      <c r="G521" s="22">
        <f t="shared" si="30"/>
        <v>28.920892584555524</v>
      </c>
      <c r="H521" s="14">
        <f t="shared" si="31"/>
        <v>-1141831.0899999999</v>
      </c>
      <c r="J521" s="21"/>
      <c r="K521" s="21"/>
      <c r="L521" s="21"/>
      <c r="M521" s="21"/>
      <c r="N521" s="21"/>
      <c r="O521" s="21"/>
    </row>
    <row r="522" spans="1:15" s="8" customFormat="1" ht="12.75">
      <c r="A522" s="10" t="s">
        <v>342</v>
      </c>
      <c r="B522" s="7" t="s">
        <v>343</v>
      </c>
      <c r="C522" s="32">
        <v>5771048.43</v>
      </c>
      <c r="D522" s="32">
        <v>12799000</v>
      </c>
      <c r="E522" s="32">
        <v>7030554.53</v>
      </c>
      <c r="F522" s="22">
        <f t="shared" si="29"/>
        <v>121.82456299366042</v>
      </c>
      <c r="G522" s="22">
        <f t="shared" si="30"/>
        <v>54.93049871083679</v>
      </c>
      <c r="H522" s="14">
        <f t="shared" si="31"/>
        <v>1259506.1000000006</v>
      </c>
      <c r="J522" s="21"/>
      <c r="K522" s="21"/>
      <c r="L522" s="21"/>
      <c r="M522" s="21"/>
      <c r="N522" s="21"/>
      <c r="O522" s="21"/>
    </row>
    <row r="523" spans="1:15" s="8" customFormat="1" ht="12.75">
      <c r="A523" s="10" t="s">
        <v>344</v>
      </c>
      <c r="B523" s="7" t="s">
        <v>345</v>
      </c>
      <c r="C523" s="32">
        <v>2803249.87</v>
      </c>
      <c r="D523" s="32">
        <v>5569000</v>
      </c>
      <c r="E523" s="32">
        <v>2991143.03</v>
      </c>
      <c r="F523" s="22">
        <f t="shared" si="29"/>
        <v>106.70269040269321</v>
      </c>
      <c r="G523" s="22">
        <f t="shared" si="30"/>
        <v>53.71059490034117</v>
      </c>
      <c r="H523" s="14">
        <f t="shared" si="31"/>
        <v>187893.15999999968</v>
      </c>
      <c r="J523" s="21"/>
      <c r="K523" s="21"/>
      <c r="L523" s="21"/>
      <c r="M523" s="21"/>
      <c r="N523" s="21"/>
      <c r="O523" s="21"/>
    </row>
    <row r="524" spans="1:12" s="8" customFormat="1" ht="12.75">
      <c r="A524" s="11" t="s">
        <v>346</v>
      </c>
      <c r="B524" s="9" t="s">
        <v>347</v>
      </c>
      <c r="C524" s="32">
        <v>2803249.87</v>
      </c>
      <c r="D524" s="32">
        <v>5569000</v>
      </c>
      <c r="E524" s="32">
        <v>2991143.03</v>
      </c>
      <c r="F524" s="22">
        <f t="shared" si="29"/>
        <v>106.70269040269321</v>
      </c>
      <c r="G524" s="22">
        <f t="shared" si="30"/>
        <v>53.71059490034117</v>
      </c>
      <c r="H524" s="14">
        <f t="shared" si="31"/>
        <v>187893.15999999968</v>
      </c>
      <c r="J524" s="21"/>
      <c r="K524" s="21"/>
      <c r="L524" s="21"/>
    </row>
    <row r="525" spans="1:12" s="8" customFormat="1" ht="12.75">
      <c r="A525" s="12" t="s">
        <v>5</v>
      </c>
      <c r="B525" s="2" t="s">
        <v>6</v>
      </c>
      <c r="C525" s="33">
        <v>2759168.62</v>
      </c>
      <c r="D525" s="33">
        <v>5468948</v>
      </c>
      <c r="E525" s="33">
        <v>2982406.55</v>
      </c>
      <c r="F525" s="24">
        <f t="shared" si="29"/>
        <v>108.09076793574144</v>
      </c>
      <c r="G525" s="24">
        <f t="shared" si="30"/>
        <v>54.53345963428432</v>
      </c>
      <c r="H525" s="13">
        <f t="shared" si="31"/>
        <v>223237.9299999997</v>
      </c>
      <c r="J525" s="21"/>
      <c r="K525" s="21"/>
      <c r="L525" s="21"/>
    </row>
    <row r="526" spans="1:12" s="8" customFormat="1" ht="12.75">
      <c r="A526" s="12" t="s">
        <v>7</v>
      </c>
      <c r="B526" s="2" t="s">
        <v>8</v>
      </c>
      <c r="C526" s="33">
        <v>44081.25</v>
      </c>
      <c r="D526" s="33">
        <v>100052</v>
      </c>
      <c r="E526" s="33">
        <v>8736.48</v>
      </c>
      <c r="F526" s="24">
        <f t="shared" si="29"/>
        <v>19.81903870693322</v>
      </c>
      <c r="G526" s="24">
        <f t="shared" si="30"/>
        <v>8.731939391516411</v>
      </c>
      <c r="H526" s="13">
        <f t="shared" si="31"/>
        <v>-35344.770000000004</v>
      </c>
      <c r="J526" s="21"/>
      <c r="K526" s="21"/>
      <c r="L526" s="21"/>
    </row>
    <row r="527" spans="1:15" s="8" customFormat="1" ht="12.75">
      <c r="A527" s="10" t="s">
        <v>348</v>
      </c>
      <c r="B527" s="7" t="s">
        <v>349</v>
      </c>
      <c r="C527" s="32">
        <v>5416700.81</v>
      </c>
      <c r="D527" s="32">
        <v>9375000</v>
      </c>
      <c r="E527" s="32">
        <v>4958864.48</v>
      </c>
      <c r="F527" s="22">
        <f t="shared" si="29"/>
        <v>91.54769026277457</v>
      </c>
      <c r="G527" s="22">
        <f t="shared" si="30"/>
        <v>52.89455445333334</v>
      </c>
      <c r="H527" s="14">
        <f t="shared" si="31"/>
        <v>-457836.32999999914</v>
      </c>
      <c r="J527" s="21"/>
      <c r="K527" s="21"/>
      <c r="L527" s="21"/>
      <c r="M527" s="21"/>
      <c r="N527" s="21"/>
      <c r="O527" s="21"/>
    </row>
    <row r="528" spans="1:12" s="8" customFormat="1" ht="12.75">
      <c r="A528" s="11" t="s">
        <v>350</v>
      </c>
      <c r="B528" s="9" t="s">
        <v>351</v>
      </c>
      <c r="C528" s="32">
        <v>5416700.81</v>
      </c>
      <c r="D528" s="32">
        <v>9375000</v>
      </c>
      <c r="E528" s="32">
        <v>4958864.48</v>
      </c>
      <c r="F528" s="22">
        <f t="shared" si="29"/>
        <v>91.54769026277457</v>
      </c>
      <c r="G528" s="22">
        <f t="shared" si="30"/>
        <v>52.89455445333334</v>
      </c>
      <c r="H528" s="14">
        <f t="shared" si="31"/>
        <v>-457836.32999999914</v>
      </c>
      <c r="J528" s="21"/>
      <c r="K528" s="21"/>
      <c r="L528" s="21"/>
    </row>
    <row r="529" spans="1:12" s="8" customFormat="1" ht="12.75">
      <c r="A529" s="12" t="s">
        <v>5</v>
      </c>
      <c r="B529" s="2" t="s">
        <v>6</v>
      </c>
      <c r="C529" s="33">
        <v>5339286.66</v>
      </c>
      <c r="D529" s="33">
        <v>9254000</v>
      </c>
      <c r="E529" s="33">
        <v>4893267.67</v>
      </c>
      <c r="F529" s="24">
        <f t="shared" si="29"/>
        <v>91.64646855653186</v>
      </c>
      <c r="G529" s="24">
        <f t="shared" si="30"/>
        <v>52.877325156689004</v>
      </c>
      <c r="H529" s="13">
        <f t="shared" si="31"/>
        <v>-446018.9900000002</v>
      </c>
      <c r="J529" s="21"/>
      <c r="K529" s="21"/>
      <c r="L529" s="21"/>
    </row>
    <row r="530" spans="1:12" s="8" customFormat="1" ht="12.75">
      <c r="A530" s="12" t="s">
        <v>7</v>
      </c>
      <c r="B530" s="2" t="s">
        <v>8</v>
      </c>
      <c r="C530" s="33">
        <v>77414.15</v>
      </c>
      <c r="D530" s="33">
        <v>121000</v>
      </c>
      <c r="E530" s="33">
        <v>65596.81</v>
      </c>
      <c r="F530" s="24">
        <f t="shared" si="29"/>
        <v>84.73490957402491</v>
      </c>
      <c r="G530" s="24">
        <f t="shared" si="30"/>
        <v>54.21223966942148</v>
      </c>
      <c r="H530" s="13">
        <f t="shared" si="31"/>
        <v>-11817.339999999997</v>
      </c>
      <c r="J530" s="21"/>
      <c r="K530" s="21"/>
      <c r="L530" s="21"/>
    </row>
    <row r="531" spans="1:15" s="8" customFormat="1" ht="12.75">
      <c r="A531" s="10" t="s">
        <v>352</v>
      </c>
      <c r="B531" s="7" t="s">
        <v>353</v>
      </c>
      <c r="C531" s="32">
        <v>1459210.04</v>
      </c>
      <c r="D531" s="32">
        <v>0</v>
      </c>
      <c r="E531" s="32"/>
      <c r="F531" s="22">
        <f t="shared" si="29"/>
        <v>0</v>
      </c>
      <c r="G531" s="22" t="str">
        <f t="shared" si="30"/>
        <v>x</v>
      </c>
      <c r="H531" s="14">
        <f t="shared" si="31"/>
        <v>-1459210.04</v>
      </c>
      <c r="J531" s="21"/>
      <c r="K531" s="21"/>
      <c r="L531" s="21"/>
      <c r="M531" s="21"/>
      <c r="N531" s="21"/>
      <c r="O531" s="21"/>
    </row>
    <row r="532" spans="1:12" s="8" customFormat="1" ht="12.75">
      <c r="A532" s="11" t="s">
        <v>354</v>
      </c>
      <c r="B532" s="9" t="s">
        <v>179</v>
      </c>
      <c r="C532" s="32">
        <v>1459210.04</v>
      </c>
      <c r="D532" s="32">
        <v>0</v>
      </c>
      <c r="E532" s="32"/>
      <c r="F532" s="22">
        <f t="shared" si="29"/>
        <v>0</v>
      </c>
      <c r="G532" s="22" t="str">
        <f t="shared" si="30"/>
        <v>x</v>
      </c>
      <c r="H532" s="14">
        <f t="shared" si="31"/>
        <v>-1459210.04</v>
      </c>
      <c r="J532" s="21"/>
      <c r="K532" s="21"/>
      <c r="L532" s="21"/>
    </row>
    <row r="533" spans="1:12" s="8" customFormat="1" ht="12.75">
      <c r="A533" s="12" t="s">
        <v>5</v>
      </c>
      <c r="B533" s="2" t="s">
        <v>6</v>
      </c>
      <c r="C533" s="33">
        <v>1459210.04</v>
      </c>
      <c r="D533" s="33">
        <v>0</v>
      </c>
      <c r="E533" s="33"/>
      <c r="F533" s="24">
        <f t="shared" si="29"/>
        <v>0</v>
      </c>
      <c r="G533" s="24" t="str">
        <f t="shared" si="30"/>
        <v>x</v>
      </c>
      <c r="H533" s="13">
        <f t="shared" si="31"/>
        <v>-1459210.04</v>
      </c>
      <c r="J533" s="21"/>
      <c r="K533" s="21"/>
      <c r="L533" s="21"/>
    </row>
    <row r="534" spans="1:15" s="8" customFormat="1" ht="12.75">
      <c r="A534" s="10" t="s">
        <v>372</v>
      </c>
      <c r="B534" s="7" t="s">
        <v>379</v>
      </c>
      <c r="C534" s="32">
        <v>592430.48</v>
      </c>
      <c r="D534" s="32">
        <v>2335000</v>
      </c>
      <c r="E534" s="32">
        <v>1086343.86</v>
      </c>
      <c r="F534" s="22">
        <f t="shared" si="29"/>
        <v>183.3706901778585</v>
      </c>
      <c r="G534" s="22">
        <f t="shared" si="30"/>
        <v>46.52436231263384</v>
      </c>
      <c r="H534" s="14">
        <f t="shared" si="31"/>
        <v>493913.3800000001</v>
      </c>
      <c r="J534" s="21"/>
      <c r="K534" s="21"/>
      <c r="L534" s="21"/>
      <c r="M534" s="21"/>
      <c r="N534" s="21"/>
      <c r="O534" s="21"/>
    </row>
    <row r="535" spans="1:12" s="8" customFormat="1" ht="12.75">
      <c r="A535" s="11" t="s">
        <v>373</v>
      </c>
      <c r="B535" s="9" t="s">
        <v>380</v>
      </c>
      <c r="C535" s="32">
        <v>592430.48</v>
      </c>
      <c r="D535" s="32">
        <v>2335000</v>
      </c>
      <c r="E535" s="32">
        <v>1086343.86</v>
      </c>
      <c r="F535" s="22">
        <f t="shared" si="29"/>
        <v>183.3706901778585</v>
      </c>
      <c r="G535" s="22">
        <f t="shared" si="30"/>
        <v>46.52436231263384</v>
      </c>
      <c r="H535" s="14">
        <f t="shared" si="31"/>
        <v>493913.3800000001</v>
      </c>
      <c r="J535" s="21"/>
      <c r="K535" s="21"/>
      <c r="L535" s="21"/>
    </row>
    <row r="536" spans="1:12" s="8" customFormat="1" ht="12.75">
      <c r="A536" s="12" t="s">
        <v>5</v>
      </c>
      <c r="B536" s="2" t="s">
        <v>6</v>
      </c>
      <c r="C536" s="33">
        <v>587430.48</v>
      </c>
      <c r="D536" s="33">
        <v>2230000</v>
      </c>
      <c r="E536" s="33">
        <v>1022086.51</v>
      </c>
      <c r="F536" s="24">
        <f t="shared" si="29"/>
        <v>173.99276081145808</v>
      </c>
      <c r="G536" s="24">
        <f t="shared" si="30"/>
        <v>45.83347578475336</v>
      </c>
      <c r="H536" s="13">
        <f t="shared" si="31"/>
        <v>434656.03</v>
      </c>
      <c r="J536" s="21"/>
      <c r="K536" s="21"/>
      <c r="L536" s="21"/>
    </row>
    <row r="537" spans="1:12" s="8" customFormat="1" ht="13.5" thickBot="1">
      <c r="A537" s="36" t="s">
        <v>7</v>
      </c>
      <c r="B537" s="15" t="s">
        <v>8</v>
      </c>
      <c r="C537" s="34">
        <v>5000</v>
      </c>
      <c r="D537" s="34">
        <v>105000</v>
      </c>
      <c r="E537" s="34">
        <v>64257.35</v>
      </c>
      <c r="F537" s="25">
        <f t="shared" si="29"/>
        <v>1285.147</v>
      </c>
      <c r="G537" s="25">
        <f t="shared" si="30"/>
        <v>61.19747619047619</v>
      </c>
      <c r="H537" s="16">
        <f t="shared" si="31"/>
        <v>59257.35</v>
      </c>
      <c r="J537" s="21"/>
      <c r="K537" s="21"/>
      <c r="L537" s="21"/>
    </row>
    <row r="538" spans="10:11" ht="12.75">
      <c r="J538" s="21"/>
      <c r="K538" s="21"/>
    </row>
    <row r="539" spans="1:11" ht="12.75">
      <c r="A539" s="39" t="s">
        <v>437</v>
      </c>
      <c r="C539" s="40"/>
      <c r="J539" s="21"/>
      <c r="K539" s="21"/>
    </row>
    <row r="540" spans="1:11" ht="12.75">
      <c r="A540" s="1" t="s">
        <v>438</v>
      </c>
      <c r="J540" s="21"/>
      <c r="K540" s="21"/>
    </row>
    <row r="541" spans="10:11" ht="12.75">
      <c r="J541" s="21"/>
      <c r="K541" s="21"/>
    </row>
    <row r="542" spans="10:11" ht="12.75">
      <c r="J542" s="21"/>
      <c r="K542" s="21"/>
    </row>
    <row r="543" spans="10:11" ht="12.75">
      <c r="J543" s="21"/>
      <c r="K543" s="21"/>
    </row>
    <row r="544" spans="10:11" ht="12.75">
      <c r="J544" s="21"/>
      <c r="K544" s="21"/>
    </row>
    <row r="545" spans="10:11" ht="12.75">
      <c r="J545" s="21"/>
      <c r="K545" s="21"/>
    </row>
    <row r="546" spans="10:11" ht="12.75"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spans="10:11" ht="12.75">
      <c r="J580" s="21"/>
      <c r="K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704" ht="12.75">
      <c r="J704" s="21"/>
    </row>
    <row r="3145" spans="1:5" ht="12.75">
      <c r="A3145" s="4"/>
      <c r="B3145" s="5"/>
      <c r="C3145" s="6"/>
      <c r="D3145" s="6"/>
      <c r="E3145" s="6"/>
    </row>
    <row r="3146" spans="1:5" ht="12.75">
      <c r="A3146" s="4"/>
      <c r="B3146" s="5"/>
      <c r="C3146" s="6"/>
      <c r="D3146" s="6"/>
      <c r="E3146" s="6"/>
    </row>
    <row r="3147" spans="1:5" ht="12.75">
      <c r="A3147" s="4"/>
      <c r="B3147" s="5"/>
      <c r="C3147" s="6"/>
      <c r="D3147" s="6"/>
      <c r="E3147" s="6"/>
    </row>
    <row r="3148" spans="1:5" ht="12.75">
      <c r="A3148" s="4"/>
      <c r="B3148" s="5"/>
      <c r="C3148" s="6"/>
      <c r="D3148" s="6"/>
      <c r="E3148" s="6"/>
    </row>
    <row r="3149" spans="1:5" ht="12.75">
      <c r="A3149" s="4"/>
      <c r="B3149" s="5"/>
      <c r="C3149" s="6"/>
      <c r="D3149" s="6"/>
      <c r="E3149" s="6"/>
    </row>
    <row r="3150" spans="1:5" ht="12.75">
      <c r="A3150" s="4"/>
      <c r="B3150" s="5"/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5" ht="12.75">
      <c r="A8757" s="4"/>
      <c r="B8757" s="5"/>
      <c r="C8757" s="6"/>
      <c r="D8757" s="6"/>
      <c r="E8757" s="6"/>
    </row>
    <row r="8758" spans="1:5" ht="12.75">
      <c r="A8758" s="4"/>
      <c r="B8758" s="5"/>
      <c r="C8758" s="6"/>
      <c r="D8758" s="6"/>
      <c r="E8758" s="6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2015-09-30T09:46:30Z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